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odie/controlearduino/Elodie_Jupyter/SummaryFive/"/>
    </mc:Choice>
  </mc:AlternateContent>
  <xr:revisionPtr revIDLastSave="0" documentId="13_ncr:1_{0DF55E64-D33E-1E43-9C4E-53F5E4D389AC}" xr6:coauthVersionLast="45" xr6:coauthVersionMax="45" xr10:uidLastSave="{00000000-0000-0000-0000-000000000000}"/>
  <bookViews>
    <workbookView xWindow="2780" yWindow="1560" windowWidth="28040" windowHeight="17440" xr2:uid="{AB0DB480-F944-7E47-9BAE-4151F5B1A67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2" i="1" l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2" i="1"/>
  <c r="T2" i="1"/>
  <c r="Z52" i="1" l="1"/>
  <c r="Z53" i="1"/>
  <c r="Z54" i="1"/>
  <c r="Z55" i="1"/>
  <c r="Z56" i="1"/>
  <c r="Z57" i="1"/>
  <c r="Z58" i="1"/>
  <c r="Z59" i="1"/>
  <c r="Z60" i="1"/>
  <c r="Z61" i="1"/>
  <c r="X52" i="1"/>
  <c r="X53" i="1"/>
  <c r="X54" i="1"/>
  <c r="X55" i="1"/>
  <c r="X56" i="1"/>
  <c r="X57" i="1"/>
  <c r="X58" i="1"/>
  <c r="X59" i="1"/>
  <c r="X60" i="1"/>
  <c r="X61" i="1"/>
  <c r="V52" i="1"/>
  <c r="V53" i="1"/>
  <c r="V54" i="1"/>
  <c r="V55" i="1"/>
  <c r="V56" i="1"/>
  <c r="V57" i="1"/>
  <c r="V58" i="1"/>
  <c r="V59" i="1"/>
  <c r="V60" i="1"/>
  <c r="V61" i="1"/>
  <c r="T52" i="1"/>
  <c r="T53" i="1"/>
  <c r="T54" i="1"/>
  <c r="T55" i="1"/>
  <c r="T56" i="1"/>
  <c r="T57" i="1"/>
  <c r="T58" i="1"/>
  <c r="T59" i="1"/>
  <c r="T60" i="1"/>
  <c r="T61" i="1"/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2" i="1"/>
  <c r="X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S3" i="1"/>
  <c r="S2" i="1"/>
  <c r="U2" i="1" l="1"/>
  <c r="S4" i="1"/>
  <c r="W8" i="1"/>
  <c r="W2" i="1"/>
  <c r="W4" i="1"/>
  <c r="W6" i="1"/>
  <c r="U6" i="1"/>
  <c r="Y2" i="1"/>
  <c r="AA2" i="1"/>
  <c r="U4" i="1"/>
  <c r="U8" i="1"/>
</calcChain>
</file>

<file path=xl/sharedStrings.xml><?xml version="1.0" encoding="utf-8"?>
<sst xmlns="http://schemas.openxmlformats.org/spreadsheetml/2006/main" count="94" uniqueCount="30">
  <si>
    <t>PosTargetToTouch</t>
  </si>
  <si>
    <t>PosUserXZ</t>
  </si>
  <si>
    <t>PosHandUserXZ</t>
  </si>
  <si>
    <t>PosHandOptXZ</t>
  </si>
  <si>
    <t>PosProxyXZ</t>
  </si>
  <si>
    <t>PosCoVR_EncXZ</t>
  </si>
  <si>
    <t>DistanceToTarget</t>
  </si>
  <si>
    <t>DistanceProxyTargetCoVR</t>
  </si>
  <si>
    <t>AbsoluteDistanceToTarget</t>
  </si>
  <si>
    <t>AbsoluteDistanceProxCoVR</t>
  </si>
  <si>
    <t>AbsoluteDist_Hand_CoVR</t>
  </si>
  <si>
    <t>WeightUnity</t>
  </si>
  <si>
    <t>TimeDiffIntentionKnown</t>
  </si>
  <si>
    <t>NbTargetsInScene</t>
  </si>
  <si>
    <t>BoolInPlace</t>
  </si>
  <si>
    <t>Time</t>
  </si>
  <si>
    <t>True</t>
  </si>
  <si>
    <t>False</t>
  </si>
  <si>
    <t>SuccessRate</t>
  </si>
  <si>
    <t>DistanceTrue</t>
  </si>
  <si>
    <t>DistanceFalse</t>
  </si>
  <si>
    <t>AverageFalse</t>
  </si>
  <si>
    <t>AverageTrue</t>
  </si>
  <si>
    <t>Max</t>
  </si>
  <si>
    <t>Min</t>
  </si>
  <si>
    <t>Std</t>
  </si>
  <si>
    <t>TimeKnown</t>
  </si>
  <si>
    <t>MeanTimeTrue</t>
  </si>
  <si>
    <t>MeanTimeFalse</t>
  </si>
  <si>
    <t>AerageDistProx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</si>
</sst>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/>
    <xf numFmtId="0" fontId="2" fillId="0" borderId="0" xfId="0" applyFont="1"/>
    <xf numFmtId="9" fontId="0" fillId="0" borderId="0" xfId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9E37-D819-5F4B-A4FA-70A7A1FDEB6C}">
  <dimension ref="A1:AC61"/>
  <sheetViews>
    <sheetView tabSelected="1" topLeftCell="K1" workbookViewId="0">
      <selection activeCell="AC2" sqref="AC2"/>
    </sheetView>
  </sheetViews>
  <sheetFormatPr baseColWidth="10" defaultRowHeight="16" x14ac:dyDescent="0.2"/>
  <cols>
    <col min="10" max="10" width="20" customWidth="1"/>
    <col min="11" max="11" width="17.5" customWidth="1"/>
    <col min="12" max="12" width="15.83203125" customWidth="1"/>
  </cols>
  <sheetData>
    <row r="1" spans="1:29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T1" s="2" t="s">
        <v>19</v>
      </c>
      <c r="U1" s="2" t="s">
        <v>22</v>
      </c>
      <c r="V1" s="2" t="s">
        <v>20</v>
      </c>
      <c r="W1" s="2" t="s">
        <v>21</v>
      </c>
      <c r="X1" s="2" t="s">
        <v>26</v>
      </c>
      <c r="Y1" s="2" t="s">
        <v>27</v>
      </c>
      <c r="Z1" s="2" t="s">
        <v>26</v>
      </c>
      <c r="AA1" s="2" t="s">
        <v>28</v>
      </c>
      <c r="AB1" s="2" t="s">
        <v>29</v>
      </c>
    </row>
    <row r="2" spans="1:29" x14ac:dyDescent="0.2">
      <c r="A2" s="2">
        <v>3</v>
      </c>
      <c r="B2" s="3">
        <v>1.1775649699999999</v>
      </c>
      <c r="C2" s="3">
        <v>1.2912547699999899</v>
      </c>
      <c r="D2" s="3">
        <v>1.16369721</v>
      </c>
      <c r="E2" s="3">
        <v>2.9440933299999998</v>
      </c>
      <c r="F2" s="3">
        <v>1.1810769999999999</v>
      </c>
      <c r="G2" s="3">
        <v>1.1849148199999999</v>
      </c>
      <c r="H2" s="3">
        <v>-7.3498499999999902E-3</v>
      </c>
      <c r="I2" s="3">
        <v>-3.8378199999999901E-3</v>
      </c>
      <c r="J2" s="3">
        <v>7.3498499999999902E-3</v>
      </c>
      <c r="K2" s="3">
        <v>3.8378199999999901E-3</v>
      </c>
      <c r="L2" s="3">
        <v>2.12176099999998E-2</v>
      </c>
      <c r="M2" s="3">
        <v>1</v>
      </c>
      <c r="N2" s="3">
        <v>9.3016999999999808</v>
      </c>
      <c r="O2" s="3">
        <v>5</v>
      </c>
      <c r="P2" s="3" t="s">
        <v>16</v>
      </c>
      <c r="Q2" s="3">
        <v>3179</v>
      </c>
      <c r="R2" s="2" t="s">
        <v>16</v>
      </c>
      <c r="S2">
        <f>COUNTIF(P:P,"True")</f>
        <v>41</v>
      </c>
      <c r="T2">
        <f>IF(P2="True",J2,"")</f>
        <v>7.3498499999999902E-3</v>
      </c>
      <c r="U2">
        <f>AVERAGE(T:T)</f>
        <v>1.9957306585365826E-2</v>
      </c>
      <c r="V2" t="str">
        <f>IF(P2="False",J2,"")</f>
        <v/>
      </c>
      <c r="W2">
        <f>AVERAGE(V:V)</f>
        <v>0.51888745842105255</v>
      </c>
      <c r="X2">
        <f>IF(AND(M2=1,P2="True" ),N2,"")</f>
        <v>9.3016999999999808</v>
      </c>
      <c r="Y2">
        <f>AVERAGE(X:X)</f>
        <v>6.7451912195121837</v>
      </c>
      <c r="Z2" t="str">
        <f>IF(AND(M2=1,P2="False" ),N2,"")</f>
        <v/>
      </c>
      <c r="AA2">
        <f>AVERAGE(Z:Z)</f>
        <v>4.5364555555555377</v>
      </c>
      <c r="AB2">
        <f>IF(P2="True",K2,"")</f>
        <v>3.8378199999999901E-3</v>
      </c>
      <c r="AC2">
        <f>AVERAGE(AB:AB)</f>
        <v>1.0351347317073172E-2</v>
      </c>
    </row>
    <row r="3" spans="1:29" x14ac:dyDescent="0.2">
      <c r="A3" s="2">
        <v>6</v>
      </c>
      <c r="B3" s="3">
        <v>0.49263616999999998</v>
      </c>
      <c r="C3" s="3">
        <v>1.5765470499999901</v>
      </c>
      <c r="D3" s="3">
        <v>0.53763623999999999</v>
      </c>
      <c r="E3" s="3">
        <v>0.60776884999999903</v>
      </c>
      <c r="F3" s="3">
        <v>0.492873529999999</v>
      </c>
      <c r="G3" s="3">
        <v>0.49608442000000003</v>
      </c>
      <c r="H3" s="3">
        <v>-3.4482500000000398E-3</v>
      </c>
      <c r="I3" s="3">
        <v>-3.2108900000001302E-3</v>
      </c>
      <c r="J3" s="3">
        <v>3.4482500000000398E-3</v>
      </c>
      <c r="K3" s="3">
        <v>3.2108900000001302E-3</v>
      </c>
      <c r="L3" s="3">
        <v>4.1551820000000003E-2</v>
      </c>
      <c r="M3" s="3">
        <v>1</v>
      </c>
      <c r="N3" s="3">
        <v>6.2295999999999996</v>
      </c>
      <c r="O3" s="3">
        <v>5</v>
      </c>
      <c r="P3" s="3" t="s">
        <v>16</v>
      </c>
      <c r="Q3" s="3">
        <v>6333</v>
      </c>
      <c r="R3" s="2" t="s">
        <v>17</v>
      </c>
      <c r="S3">
        <f>COUNTIF(P:P, "False")</f>
        <v>19</v>
      </c>
      <c r="T3">
        <f t="shared" ref="T3:T61" si="0">IF(P3="True",J3,"")</f>
        <v>3.4482500000000398E-3</v>
      </c>
      <c r="U3" s="4" t="s">
        <v>23</v>
      </c>
      <c r="V3" t="str">
        <f t="shared" ref="V3:V61" si="1">IF(P3="False",J3,"")</f>
        <v/>
      </c>
      <c r="W3" s="4" t="s">
        <v>23</v>
      </c>
      <c r="X3">
        <f t="shared" ref="X3:X61" si="2">IF(AND(M3=1,P3="True" ),N3,"")</f>
        <v>6.2295999999999996</v>
      </c>
      <c r="Z3" t="str">
        <f t="shared" ref="Z3:Z61" si="3">IF(AND(M3=1,P3="False" ),N3,"")</f>
        <v/>
      </c>
      <c r="AB3">
        <f t="shared" ref="AB3:AB61" si="4">IF(P3="True",K3,"")</f>
        <v>3.2108900000001302E-3</v>
      </c>
    </row>
    <row r="4" spans="1:29" x14ac:dyDescent="0.2">
      <c r="A4" s="2">
        <v>11</v>
      </c>
      <c r="B4" s="3">
        <v>0.62625973000000001</v>
      </c>
      <c r="C4" s="3">
        <v>1.4222017</v>
      </c>
      <c r="D4" s="3">
        <v>0.62996403999999995</v>
      </c>
      <c r="E4" s="3">
        <v>1.4001237</v>
      </c>
      <c r="F4" s="3">
        <v>0.36917328999999999</v>
      </c>
      <c r="G4" s="3">
        <v>0.28344387999999998</v>
      </c>
      <c r="H4" s="3">
        <v>0.34281584999999998</v>
      </c>
      <c r="I4" s="3">
        <v>8.5729410000000006E-2</v>
      </c>
      <c r="J4" s="3">
        <v>0.34281584999999998</v>
      </c>
      <c r="K4" s="3">
        <v>8.5729410000000006E-2</v>
      </c>
      <c r="L4" s="3">
        <v>0.34652015999999902</v>
      </c>
      <c r="M4" s="3">
        <v>1</v>
      </c>
      <c r="N4" s="3">
        <v>2.6823999999999701</v>
      </c>
      <c r="O4" s="3">
        <v>5</v>
      </c>
      <c r="P4" s="3" t="s">
        <v>17</v>
      </c>
      <c r="Q4" s="3">
        <v>9961</v>
      </c>
      <c r="R4" s="2" t="s">
        <v>18</v>
      </c>
      <c r="S4" s="5">
        <f>S2/SUM(S2:S3)</f>
        <v>0.68333333333333335</v>
      </c>
      <c r="T4" t="str">
        <f t="shared" si="0"/>
        <v/>
      </c>
      <c r="U4">
        <f>MAX(T:T)</f>
        <v>9.3910449999999895E-2</v>
      </c>
      <c r="V4">
        <f t="shared" si="1"/>
        <v>0.34281584999999998</v>
      </c>
      <c r="W4">
        <f>MAX(V:V)</f>
        <v>1.64253753</v>
      </c>
      <c r="X4" t="str">
        <f t="shared" si="2"/>
        <v/>
      </c>
      <c r="Z4">
        <f t="shared" si="3"/>
        <v>2.6823999999999701</v>
      </c>
      <c r="AB4" t="str">
        <f t="shared" si="4"/>
        <v/>
      </c>
    </row>
    <row r="5" spans="1:29" x14ac:dyDescent="0.2">
      <c r="A5" s="2">
        <v>17</v>
      </c>
      <c r="B5" s="3">
        <v>1.38811239999999</v>
      </c>
      <c r="C5" s="3">
        <v>0.799419399999999</v>
      </c>
      <c r="D5" s="3">
        <v>1.3578505699999901</v>
      </c>
      <c r="E5" s="3">
        <v>0.34621681999999998</v>
      </c>
      <c r="F5" s="3">
        <v>1.34217977</v>
      </c>
      <c r="G5" s="3">
        <v>1.30843792999999</v>
      </c>
      <c r="H5" s="3">
        <v>7.9674469999999997E-2</v>
      </c>
      <c r="I5" s="3">
        <v>3.3741840000000599E-2</v>
      </c>
      <c r="J5" s="3">
        <v>7.9674469999999997E-2</v>
      </c>
      <c r="K5" s="3">
        <v>3.3741840000000599E-2</v>
      </c>
      <c r="L5" s="3">
        <v>4.9412640000000098E-2</v>
      </c>
      <c r="M5" s="3">
        <v>1</v>
      </c>
      <c r="N5" s="3">
        <v>4.9509999999999597</v>
      </c>
      <c r="O5" s="3">
        <v>5</v>
      </c>
      <c r="P5" s="3" t="s">
        <v>16</v>
      </c>
      <c r="Q5" s="3">
        <v>18004</v>
      </c>
      <c r="T5">
        <f t="shared" si="0"/>
        <v>7.9674469999999997E-2</v>
      </c>
      <c r="U5" s="4" t="s">
        <v>24</v>
      </c>
      <c r="V5" t="str">
        <f t="shared" si="1"/>
        <v/>
      </c>
      <c r="W5" s="4" t="s">
        <v>24</v>
      </c>
      <c r="X5">
        <f t="shared" si="2"/>
        <v>4.9509999999999597</v>
      </c>
      <c r="Z5" t="str">
        <f t="shared" si="3"/>
        <v/>
      </c>
      <c r="AB5">
        <f t="shared" si="4"/>
        <v>3.3741840000000599E-2</v>
      </c>
    </row>
    <row r="6" spans="1:29" x14ac:dyDescent="0.2">
      <c r="A6" s="2">
        <v>24</v>
      </c>
      <c r="B6" s="3">
        <v>1.01434994</v>
      </c>
      <c r="C6" s="3">
        <v>0.39549860999999997</v>
      </c>
      <c r="D6" s="3">
        <v>1.01698117</v>
      </c>
      <c r="E6" s="3">
        <v>1.1216489299999901</v>
      </c>
      <c r="F6" s="3">
        <v>1.0253065699999999</v>
      </c>
      <c r="G6" s="3">
        <v>1.0209044899999999</v>
      </c>
      <c r="H6" s="3">
        <v>-6.5545499999999299E-3</v>
      </c>
      <c r="I6" s="3">
        <v>4.4020799999999697E-3</v>
      </c>
      <c r="J6" s="3">
        <v>6.5545499999999299E-3</v>
      </c>
      <c r="K6" s="3">
        <v>4.4020799999999697E-3</v>
      </c>
      <c r="L6" s="3">
        <v>3.9233199999999498E-3</v>
      </c>
      <c r="M6" s="3">
        <v>1</v>
      </c>
      <c r="N6" s="3">
        <v>4.7622000000001199</v>
      </c>
      <c r="O6" s="3">
        <v>5</v>
      </c>
      <c r="P6" s="3" t="s">
        <v>16</v>
      </c>
      <c r="Q6" s="3">
        <v>25219</v>
      </c>
      <c r="T6">
        <f t="shared" si="0"/>
        <v>6.5545499999999299E-3</v>
      </c>
      <c r="U6">
        <f>MIN(T:T)</f>
        <v>4.0172999999999598E-4</v>
      </c>
      <c r="V6" t="str">
        <f t="shared" si="1"/>
        <v/>
      </c>
      <c r="W6">
        <f>MIN(V:V)</f>
        <v>0.10072049999999901</v>
      </c>
      <c r="X6">
        <f t="shared" si="2"/>
        <v>4.7622000000001199</v>
      </c>
      <c r="Z6" t="str">
        <f t="shared" si="3"/>
        <v/>
      </c>
      <c r="AB6">
        <f t="shared" si="4"/>
        <v>4.4020799999999697E-3</v>
      </c>
    </row>
    <row r="7" spans="1:29" x14ac:dyDescent="0.2">
      <c r="A7" s="2">
        <v>28</v>
      </c>
      <c r="B7" s="3">
        <v>3.955856E-2</v>
      </c>
      <c r="C7" s="3">
        <v>0.24862288999999901</v>
      </c>
      <c r="D7" s="3">
        <v>3.1756369999999999E-2</v>
      </c>
      <c r="E7" s="3">
        <v>0.34787392</v>
      </c>
      <c r="F7" s="3">
        <v>3.9595459999999999E-2</v>
      </c>
      <c r="G7" s="3">
        <v>3.8349619999999897E-2</v>
      </c>
      <c r="H7" s="3">
        <v>1.2089399999999999E-3</v>
      </c>
      <c r="I7" s="3">
        <v>1.24584000000001E-3</v>
      </c>
      <c r="J7" s="3">
        <v>1.2089399999999999E-3</v>
      </c>
      <c r="K7" s="3">
        <v>1.24584000000001E-3</v>
      </c>
      <c r="L7" s="3">
        <v>6.5932499999999897E-3</v>
      </c>
      <c r="M7" s="3">
        <v>1</v>
      </c>
      <c r="N7" s="3">
        <v>6.9975000000000502</v>
      </c>
      <c r="O7" s="3">
        <v>5</v>
      </c>
      <c r="P7" s="3" t="s">
        <v>16</v>
      </c>
      <c r="Q7" s="3">
        <v>29908</v>
      </c>
      <c r="T7">
        <f t="shared" si="0"/>
        <v>1.2089399999999999E-3</v>
      </c>
      <c r="U7" s="4" t="s">
        <v>25</v>
      </c>
      <c r="V7" t="str">
        <f t="shared" si="1"/>
        <v/>
      </c>
      <c r="W7" s="4" t="s">
        <v>25</v>
      </c>
      <c r="X7">
        <f t="shared" si="2"/>
        <v>6.9975000000000502</v>
      </c>
      <c r="Z7" t="str">
        <f t="shared" si="3"/>
        <v/>
      </c>
      <c r="AB7">
        <f t="shared" si="4"/>
        <v>1.24584000000001E-3</v>
      </c>
    </row>
    <row r="8" spans="1:29" x14ac:dyDescent="0.2">
      <c r="A8" s="2">
        <v>30</v>
      </c>
      <c r="B8" s="3">
        <v>0.94557471999999998</v>
      </c>
      <c r="C8" s="3">
        <v>1.6856557000000001</v>
      </c>
      <c r="D8" s="3">
        <v>0.99103114000000003</v>
      </c>
      <c r="E8" s="3">
        <v>2.22721993</v>
      </c>
      <c r="F8" s="3">
        <v>0.92407346000000001</v>
      </c>
      <c r="G8" s="3">
        <v>0.90091960999999998</v>
      </c>
      <c r="H8" s="3">
        <v>4.4655109999999998E-2</v>
      </c>
      <c r="I8" s="3">
        <v>2.315385E-2</v>
      </c>
      <c r="J8" s="3">
        <v>4.4655109999999998E-2</v>
      </c>
      <c r="K8" s="3">
        <v>2.315385E-2</v>
      </c>
      <c r="L8" s="3">
        <v>9.0111529999999898E-2</v>
      </c>
      <c r="M8" s="3">
        <v>1</v>
      </c>
      <c r="N8" s="3">
        <v>6.5975999999999404</v>
      </c>
      <c r="O8" s="3">
        <v>5</v>
      </c>
      <c r="P8" s="3" t="s">
        <v>16</v>
      </c>
      <c r="Q8" s="3">
        <v>31251</v>
      </c>
      <c r="T8">
        <f t="shared" si="0"/>
        <v>4.4655109999999998E-2</v>
      </c>
      <c r="U8">
        <f>STDEV(T:T)</f>
        <v>2.5088748393872186E-2</v>
      </c>
      <c r="V8" t="str">
        <f t="shared" si="1"/>
        <v/>
      </c>
      <c r="W8">
        <f>STDEV(V:V)</f>
        <v>0.41246837108196355</v>
      </c>
      <c r="X8">
        <f t="shared" si="2"/>
        <v>6.5975999999999404</v>
      </c>
      <c r="Z8" t="str">
        <f t="shared" si="3"/>
        <v/>
      </c>
      <c r="AB8">
        <f t="shared" si="4"/>
        <v>2.315385E-2</v>
      </c>
    </row>
    <row r="9" spans="1:29" x14ac:dyDescent="0.2">
      <c r="A9" s="2">
        <v>35</v>
      </c>
      <c r="B9" s="3">
        <v>1.6355063299999999</v>
      </c>
      <c r="C9" s="3">
        <v>2.5015820799999999</v>
      </c>
      <c r="D9" s="3">
        <v>1.66901572</v>
      </c>
      <c r="E9" s="3">
        <v>2.2733532200000002</v>
      </c>
      <c r="F9" s="3">
        <v>1.53056359999999</v>
      </c>
      <c r="G9" s="3">
        <v>1.48522577</v>
      </c>
      <c r="H9" s="3">
        <v>0.15028056000000001</v>
      </c>
      <c r="I9" s="3">
        <v>4.5337829999999801E-2</v>
      </c>
      <c r="J9" s="3">
        <v>0.15028056000000001</v>
      </c>
      <c r="K9" s="3">
        <v>4.5337829999999801E-2</v>
      </c>
      <c r="L9" s="3">
        <v>0.18378994999999901</v>
      </c>
      <c r="M9" s="3">
        <v>1</v>
      </c>
      <c r="N9" s="3">
        <v>11.9522999999999</v>
      </c>
      <c r="O9" s="3">
        <v>5</v>
      </c>
      <c r="P9" s="3" t="s">
        <v>17</v>
      </c>
      <c r="Q9" s="3">
        <v>35671</v>
      </c>
      <c r="T9" t="str">
        <f t="shared" si="0"/>
        <v/>
      </c>
      <c r="V9">
        <f t="shared" si="1"/>
        <v>0.15028056000000001</v>
      </c>
      <c r="X9" t="str">
        <f t="shared" si="2"/>
        <v/>
      </c>
      <c r="Z9">
        <f t="shared" si="3"/>
        <v>11.9522999999999</v>
      </c>
      <c r="AB9" t="str">
        <f t="shared" si="4"/>
        <v/>
      </c>
    </row>
    <row r="10" spans="1:29" x14ac:dyDescent="0.2">
      <c r="A10" s="2">
        <v>44</v>
      </c>
      <c r="B10" s="3">
        <v>1.20676154</v>
      </c>
      <c r="C10" s="3">
        <v>2.6730486500000001</v>
      </c>
      <c r="D10" s="3">
        <v>1.20084445</v>
      </c>
      <c r="E10" s="3">
        <v>1.3523003599999901</v>
      </c>
      <c r="F10" s="3">
        <v>0.44746448</v>
      </c>
      <c r="G10" s="3">
        <v>0.40355271999999998</v>
      </c>
      <c r="H10" s="3">
        <v>0.80320881999999905</v>
      </c>
      <c r="I10" s="3">
        <v>4.3911759999999897E-2</v>
      </c>
      <c r="J10" s="3">
        <v>0.80320881999999905</v>
      </c>
      <c r="K10" s="3">
        <v>4.3911759999999897E-2</v>
      </c>
      <c r="L10" s="3">
        <v>0.79729172999999898</v>
      </c>
      <c r="M10" s="3">
        <v>1</v>
      </c>
      <c r="N10" s="3">
        <v>8.5094000000000207</v>
      </c>
      <c r="O10" s="3">
        <v>5</v>
      </c>
      <c r="P10" s="3" t="s">
        <v>17</v>
      </c>
      <c r="Q10" s="3">
        <v>44186</v>
      </c>
      <c r="T10" t="str">
        <f t="shared" si="0"/>
        <v/>
      </c>
      <c r="V10">
        <f t="shared" si="1"/>
        <v>0.80320881999999905</v>
      </c>
      <c r="X10" t="str">
        <f t="shared" si="2"/>
        <v/>
      </c>
      <c r="Z10">
        <f t="shared" si="3"/>
        <v>8.5094000000000207</v>
      </c>
      <c r="AB10" t="str">
        <f t="shared" si="4"/>
        <v/>
      </c>
    </row>
    <row r="11" spans="1:29" x14ac:dyDescent="0.2">
      <c r="A11" s="2">
        <v>48</v>
      </c>
      <c r="B11" s="3">
        <v>1.35336473</v>
      </c>
      <c r="C11" s="3">
        <v>0.21947343999999999</v>
      </c>
      <c r="D11" s="3">
        <v>1.2986341699999899</v>
      </c>
      <c r="E11" s="3">
        <v>0.75884264999999995</v>
      </c>
      <c r="F11" s="3">
        <v>1.3123729799999999</v>
      </c>
      <c r="G11" s="3">
        <v>1.28083425999999</v>
      </c>
      <c r="H11" s="3">
        <v>7.2530470000000402E-2</v>
      </c>
      <c r="I11" s="3">
        <v>3.1538720000000103E-2</v>
      </c>
      <c r="J11" s="3">
        <v>7.2530470000000402E-2</v>
      </c>
      <c r="K11" s="3">
        <v>3.1538720000000103E-2</v>
      </c>
      <c r="L11" s="3">
        <v>1.7799909999999902E-2</v>
      </c>
      <c r="M11" s="3">
        <v>1</v>
      </c>
      <c r="N11" s="3">
        <v>4.9012999999999902</v>
      </c>
      <c r="O11" s="3">
        <v>5</v>
      </c>
      <c r="P11" s="3" t="s">
        <v>16</v>
      </c>
      <c r="Q11" s="3">
        <v>47837</v>
      </c>
      <c r="T11">
        <f t="shared" si="0"/>
        <v>7.2530470000000402E-2</v>
      </c>
      <c r="V11" t="str">
        <f t="shared" si="1"/>
        <v/>
      </c>
      <c r="X11">
        <f t="shared" si="2"/>
        <v>4.9012999999999902</v>
      </c>
      <c r="Z11" t="str">
        <f t="shared" si="3"/>
        <v/>
      </c>
      <c r="AB11">
        <f t="shared" si="4"/>
        <v>3.1538720000000103E-2</v>
      </c>
    </row>
    <row r="12" spans="1:29" x14ac:dyDescent="0.2">
      <c r="A12" s="2">
        <v>1</v>
      </c>
      <c r="B12" s="3">
        <v>0.85794084999999998</v>
      </c>
      <c r="C12" s="3">
        <v>1.4205339699999999</v>
      </c>
      <c r="D12" s="3">
        <v>0.85770511999999999</v>
      </c>
      <c r="E12" s="3">
        <v>2.6963624899999998</v>
      </c>
      <c r="F12" s="3">
        <v>0.88098759999999998</v>
      </c>
      <c r="G12" s="3">
        <v>0.87379065</v>
      </c>
      <c r="H12" s="3">
        <v>-1.5849800000000001E-2</v>
      </c>
      <c r="I12" s="3">
        <v>7.1969499999999798E-3</v>
      </c>
      <c r="J12" s="3">
        <v>1.5849800000000001E-2</v>
      </c>
      <c r="K12" s="3">
        <v>7.1969499999999798E-3</v>
      </c>
      <c r="L12" s="3">
        <v>1.6085530000000101E-2</v>
      </c>
      <c r="M12" s="3">
        <v>1</v>
      </c>
      <c r="N12" s="3">
        <v>10.9465</v>
      </c>
      <c r="O12" s="3">
        <v>5</v>
      </c>
      <c r="P12" s="3" t="s">
        <v>16</v>
      </c>
      <c r="Q12" s="3">
        <v>4775</v>
      </c>
      <c r="T12">
        <f t="shared" si="0"/>
        <v>1.5849800000000001E-2</v>
      </c>
      <c r="V12" t="str">
        <f t="shared" si="1"/>
        <v/>
      </c>
      <c r="X12">
        <f t="shared" si="2"/>
        <v>10.9465</v>
      </c>
      <c r="Z12" t="str">
        <f t="shared" si="3"/>
        <v/>
      </c>
      <c r="AB12">
        <f t="shared" si="4"/>
        <v>7.1969499999999798E-3</v>
      </c>
    </row>
    <row r="13" spans="1:29" x14ac:dyDescent="0.2">
      <c r="A13" s="2">
        <v>7</v>
      </c>
      <c r="B13" s="3">
        <v>1.3110763699999901</v>
      </c>
      <c r="C13" s="3">
        <v>1.44827168</v>
      </c>
      <c r="D13" s="3">
        <v>1.3393524999999999</v>
      </c>
      <c r="E13" s="3">
        <v>1.42529872</v>
      </c>
      <c r="F13" s="3">
        <v>1.2618055699999999</v>
      </c>
      <c r="G13" s="3">
        <v>1.2259001599999999</v>
      </c>
      <c r="H13" s="3">
        <v>8.5176209999999697E-2</v>
      </c>
      <c r="I13" s="3">
        <v>3.5905409999999797E-2</v>
      </c>
      <c r="J13" s="3">
        <v>8.5176209999999697E-2</v>
      </c>
      <c r="K13" s="3">
        <v>3.5905409999999797E-2</v>
      </c>
      <c r="L13" s="3">
        <v>0.113452339999999</v>
      </c>
      <c r="M13" s="3">
        <v>1</v>
      </c>
      <c r="N13" s="3">
        <v>3.2688999999999999</v>
      </c>
      <c r="O13" s="3">
        <v>5</v>
      </c>
      <c r="P13" s="3" t="s">
        <v>16</v>
      </c>
      <c r="Q13" s="3">
        <v>11165</v>
      </c>
      <c r="T13">
        <f t="shared" si="0"/>
        <v>8.5176209999999697E-2</v>
      </c>
      <c r="V13" t="str">
        <f t="shared" si="1"/>
        <v/>
      </c>
      <c r="X13">
        <f t="shared" si="2"/>
        <v>3.2688999999999999</v>
      </c>
      <c r="Z13" t="str">
        <f t="shared" si="3"/>
        <v/>
      </c>
      <c r="AB13">
        <f t="shared" si="4"/>
        <v>3.5905409999999797E-2</v>
      </c>
    </row>
    <row r="14" spans="1:29" x14ac:dyDescent="0.2">
      <c r="A14" s="2">
        <v>14</v>
      </c>
      <c r="B14" s="3">
        <v>1.65428964999999</v>
      </c>
      <c r="C14" s="3">
        <v>2.0381724499999998</v>
      </c>
      <c r="D14" s="3">
        <v>1.7245336099999999</v>
      </c>
      <c r="E14" s="3">
        <v>0.78341689999999997</v>
      </c>
      <c r="F14" s="3">
        <v>1.63121092</v>
      </c>
      <c r="G14" s="3">
        <v>1.6379492200000001</v>
      </c>
      <c r="H14" s="3">
        <v>1.6340429999999399E-2</v>
      </c>
      <c r="I14" s="3">
        <v>-6.7383000000003001E-3</v>
      </c>
      <c r="J14" s="3">
        <v>1.6340429999999399E-2</v>
      </c>
      <c r="K14" s="3">
        <v>6.7383000000003001E-3</v>
      </c>
      <c r="L14" s="3">
        <v>8.6584389999999595E-2</v>
      </c>
      <c r="M14" s="3">
        <v>1</v>
      </c>
      <c r="N14" s="3">
        <v>17.539199999999902</v>
      </c>
      <c r="O14" s="3">
        <v>5</v>
      </c>
      <c r="P14" s="3" t="s">
        <v>16</v>
      </c>
      <c r="Q14" s="3">
        <v>18694</v>
      </c>
      <c r="T14">
        <f t="shared" si="0"/>
        <v>1.6340429999999399E-2</v>
      </c>
      <c r="V14" t="str">
        <f t="shared" si="1"/>
        <v/>
      </c>
      <c r="X14">
        <f t="shared" si="2"/>
        <v>17.539199999999902</v>
      </c>
      <c r="Z14" t="str">
        <f t="shared" si="3"/>
        <v/>
      </c>
      <c r="AB14">
        <f t="shared" si="4"/>
        <v>6.7383000000003001E-3</v>
      </c>
    </row>
    <row r="15" spans="1:29" x14ac:dyDescent="0.2">
      <c r="A15" s="2">
        <v>17</v>
      </c>
      <c r="B15" s="3">
        <v>1.7640824499999901</v>
      </c>
      <c r="C15" s="3">
        <v>0.72180884000000001</v>
      </c>
      <c r="D15" s="3">
        <v>1.76524308999999</v>
      </c>
      <c r="E15" s="3">
        <v>1.18040962</v>
      </c>
      <c r="F15" s="3">
        <v>1.7643136399999899</v>
      </c>
      <c r="G15" s="3">
        <v>1.76201082</v>
      </c>
      <c r="H15" s="3">
        <v>2.0716299999996501E-3</v>
      </c>
      <c r="I15" s="3">
        <v>2.3028199999994801E-3</v>
      </c>
      <c r="J15" s="3">
        <v>2.0716299999996501E-3</v>
      </c>
      <c r="K15" s="3">
        <v>2.3028199999994801E-3</v>
      </c>
      <c r="L15" s="3">
        <v>3.2322699999995899E-3</v>
      </c>
      <c r="M15" s="3">
        <v>1</v>
      </c>
      <c r="N15" s="3">
        <v>7.4497999999999802</v>
      </c>
      <c r="O15" s="3">
        <v>5</v>
      </c>
      <c r="P15" s="3" t="s">
        <v>16</v>
      </c>
      <c r="Q15" s="3">
        <v>21489</v>
      </c>
      <c r="T15">
        <f t="shared" si="0"/>
        <v>2.0716299999996501E-3</v>
      </c>
      <c r="V15" t="str">
        <f t="shared" si="1"/>
        <v/>
      </c>
      <c r="X15">
        <f t="shared" si="2"/>
        <v>7.4497999999999802</v>
      </c>
      <c r="Z15" t="str">
        <f t="shared" si="3"/>
        <v/>
      </c>
      <c r="AB15">
        <f t="shared" si="4"/>
        <v>2.3028199999994801E-3</v>
      </c>
    </row>
    <row r="16" spans="1:29" x14ac:dyDescent="0.2">
      <c r="A16" s="2">
        <v>23</v>
      </c>
      <c r="B16" s="3">
        <v>0.74601746000000002</v>
      </c>
      <c r="C16" s="3">
        <v>1.6893363400000001</v>
      </c>
      <c r="D16" s="3">
        <v>0.78055708999999995</v>
      </c>
      <c r="E16" s="3">
        <v>2.36981194</v>
      </c>
      <c r="F16" s="3">
        <v>0.74601746000000002</v>
      </c>
      <c r="G16" s="3">
        <v>0.74187506000000003</v>
      </c>
      <c r="H16" s="3">
        <v>4.1423999999999897E-3</v>
      </c>
      <c r="I16" s="3">
        <v>4.1423999999999897E-3</v>
      </c>
      <c r="J16" s="3">
        <v>4.1423999999999897E-3</v>
      </c>
      <c r="K16" s="3">
        <v>4.1423999999999897E-3</v>
      </c>
      <c r="L16" s="3">
        <v>3.8682029999999999E-2</v>
      </c>
      <c r="M16" s="3">
        <v>1</v>
      </c>
      <c r="N16" s="3">
        <v>14.1762999999999</v>
      </c>
      <c r="O16" s="3">
        <v>5</v>
      </c>
      <c r="P16" s="3" t="s">
        <v>16</v>
      </c>
      <c r="Q16" s="3">
        <v>27636</v>
      </c>
      <c r="T16">
        <f t="shared" si="0"/>
        <v>4.1423999999999897E-3</v>
      </c>
      <c r="V16" t="str">
        <f t="shared" si="1"/>
        <v/>
      </c>
      <c r="X16">
        <f t="shared" si="2"/>
        <v>14.1762999999999</v>
      </c>
      <c r="Z16" t="str">
        <f t="shared" si="3"/>
        <v/>
      </c>
      <c r="AB16">
        <f t="shared" si="4"/>
        <v>4.1423999999999897E-3</v>
      </c>
    </row>
    <row r="17" spans="1:28" x14ac:dyDescent="0.2">
      <c r="A17" s="2">
        <v>27</v>
      </c>
      <c r="B17" s="3">
        <v>0.79090644999999904</v>
      </c>
      <c r="C17" s="3">
        <v>1.8736361799999901</v>
      </c>
      <c r="D17" s="3">
        <v>0.82304563999999902</v>
      </c>
      <c r="E17" s="3">
        <v>0.68197272999999903</v>
      </c>
      <c r="F17" s="3">
        <v>0.79164193000000005</v>
      </c>
      <c r="G17" s="3">
        <v>0.78840732999999896</v>
      </c>
      <c r="H17" s="3">
        <v>2.4991200000000699E-3</v>
      </c>
      <c r="I17" s="3">
        <v>3.2346000000001902E-3</v>
      </c>
      <c r="J17" s="3">
        <v>2.4991200000000699E-3</v>
      </c>
      <c r="K17" s="3">
        <v>3.2346000000001902E-3</v>
      </c>
      <c r="L17" s="3">
        <v>3.4638309999999999E-2</v>
      </c>
      <c r="M17" s="3">
        <v>1</v>
      </c>
      <c r="N17" s="3">
        <v>10.6472999999999</v>
      </c>
      <c r="O17" s="3">
        <v>5</v>
      </c>
      <c r="P17" s="3" t="s">
        <v>16</v>
      </c>
      <c r="Q17" s="3">
        <v>31935</v>
      </c>
      <c r="T17">
        <f t="shared" si="0"/>
        <v>2.4991200000000699E-3</v>
      </c>
      <c r="V17" t="str">
        <f t="shared" si="1"/>
        <v/>
      </c>
      <c r="X17">
        <f t="shared" si="2"/>
        <v>10.6472999999999</v>
      </c>
      <c r="Z17" t="str">
        <f t="shared" si="3"/>
        <v/>
      </c>
      <c r="AB17">
        <f t="shared" si="4"/>
        <v>3.2346000000001902E-3</v>
      </c>
    </row>
    <row r="18" spans="1:28" x14ac:dyDescent="0.2">
      <c r="A18" s="2">
        <v>33</v>
      </c>
      <c r="B18" s="3">
        <v>0.29152356999999901</v>
      </c>
      <c r="C18" s="3">
        <v>0.32059167999999999</v>
      </c>
      <c r="D18" s="3">
        <v>0.30455016999999901</v>
      </c>
      <c r="E18" s="3">
        <v>0.38656711999999899</v>
      </c>
      <c r="F18" s="3">
        <v>0.40848197000000003</v>
      </c>
      <c r="G18" s="3">
        <v>0.44831168999999998</v>
      </c>
      <c r="H18" s="3">
        <v>-0.15678812</v>
      </c>
      <c r="I18" s="3">
        <v>-3.9829719999999902E-2</v>
      </c>
      <c r="J18" s="3">
        <v>0.15678812</v>
      </c>
      <c r="K18" s="3">
        <v>3.9829719999999902E-2</v>
      </c>
      <c r="L18" s="3">
        <v>0.14376152</v>
      </c>
      <c r="M18" s="3">
        <v>1</v>
      </c>
      <c r="N18" s="3">
        <v>7.4497999999999802</v>
      </c>
      <c r="O18" s="3">
        <v>5</v>
      </c>
      <c r="P18" s="3" t="s">
        <v>17</v>
      </c>
      <c r="Q18" s="3">
        <v>39242</v>
      </c>
      <c r="T18" t="str">
        <f t="shared" si="0"/>
        <v/>
      </c>
      <c r="V18">
        <f t="shared" si="1"/>
        <v>0.15678812</v>
      </c>
      <c r="X18" t="str">
        <f t="shared" si="2"/>
        <v/>
      </c>
      <c r="Z18">
        <f t="shared" si="3"/>
        <v>7.4497999999999802</v>
      </c>
      <c r="AB18" t="str">
        <f t="shared" si="4"/>
        <v/>
      </c>
    </row>
    <row r="19" spans="1:28" x14ac:dyDescent="0.2">
      <c r="A19" s="2">
        <v>37</v>
      </c>
      <c r="B19" s="3">
        <v>1.29176793</v>
      </c>
      <c r="C19" s="3">
        <v>1.8075169799999999</v>
      </c>
      <c r="D19" s="3">
        <v>1.3108198499999999</v>
      </c>
      <c r="E19" s="3">
        <v>2.0491182499999998</v>
      </c>
      <c r="F19" s="3">
        <v>1.29048305</v>
      </c>
      <c r="G19" s="3">
        <v>1.2797317800000001</v>
      </c>
      <c r="H19" s="3">
        <v>1.20361499999999E-2</v>
      </c>
      <c r="I19" s="3">
        <v>1.075127E-2</v>
      </c>
      <c r="J19" s="3">
        <v>1.20361499999999E-2</v>
      </c>
      <c r="K19" s="3">
        <v>1.075127E-2</v>
      </c>
      <c r="L19" s="3">
        <v>3.1088069999999999E-2</v>
      </c>
      <c r="M19" s="3">
        <v>1</v>
      </c>
      <c r="N19" s="3">
        <v>7.5433000000000403</v>
      </c>
      <c r="O19" s="3">
        <v>5</v>
      </c>
      <c r="P19" s="3" t="s">
        <v>16</v>
      </c>
      <c r="Q19" s="3">
        <v>45299</v>
      </c>
      <c r="T19">
        <f t="shared" si="0"/>
        <v>1.20361499999999E-2</v>
      </c>
      <c r="V19" t="str">
        <f t="shared" si="1"/>
        <v/>
      </c>
      <c r="X19">
        <f t="shared" si="2"/>
        <v>7.5433000000000403</v>
      </c>
      <c r="Z19" t="str">
        <f t="shared" si="3"/>
        <v/>
      </c>
      <c r="AB19">
        <f t="shared" si="4"/>
        <v>1.075127E-2</v>
      </c>
    </row>
    <row r="20" spans="1:28" x14ac:dyDescent="0.2">
      <c r="A20" s="2">
        <v>43</v>
      </c>
      <c r="B20" s="3">
        <v>1.0702620899999999</v>
      </c>
      <c r="C20" s="3">
        <v>2.2431450599999998</v>
      </c>
      <c r="D20" s="3">
        <v>1.1198785</v>
      </c>
      <c r="E20" s="3">
        <v>2.4561125800000001</v>
      </c>
      <c r="F20" s="3">
        <v>1.49936209</v>
      </c>
      <c r="G20" s="3">
        <v>1.44706256</v>
      </c>
      <c r="H20" s="3">
        <v>-0.37680047</v>
      </c>
      <c r="I20" s="3">
        <v>5.22995299999999E-2</v>
      </c>
      <c r="J20" s="3">
        <v>0.37680047</v>
      </c>
      <c r="K20" s="3">
        <v>5.22995299999999E-2</v>
      </c>
      <c r="L20" s="3">
        <v>0.327184059999999</v>
      </c>
      <c r="M20" s="3">
        <v>1</v>
      </c>
      <c r="N20" s="3">
        <v>10.257999999999999</v>
      </c>
      <c r="O20" s="3">
        <v>5</v>
      </c>
      <c r="P20" s="3" t="s">
        <v>17</v>
      </c>
      <c r="Q20" s="3">
        <v>53355</v>
      </c>
      <c r="T20" t="str">
        <f t="shared" si="0"/>
        <v/>
      </c>
      <c r="V20">
        <f t="shared" si="1"/>
        <v>0.37680047</v>
      </c>
      <c r="X20" t="str">
        <f t="shared" si="2"/>
        <v/>
      </c>
      <c r="Z20">
        <f t="shared" si="3"/>
        <v>10.257999999999999</v>
      </c>
      <c r="AB20" t="str">
        <f t="shared" si="4"/>
        <v/>
      </c>
    </row>
    <row r="21" spans="1:28" x14ac:dyDescent="0.2">
      <c r="A21" s="2">
        <v>48</v>
      </c>
      <c r="B21" s="3">
        <v>5.3595249999999997E-2</v>
      </c>
      <c r="C21" s="3">
        <v>0.52577545000000003</v>
      </c>
      <c r="D21" s="3">
        <v>6.3041379999999994E-2</v>
      </c>
      <c r="E21" s="3">
        <v>0.85438840999999999</v>
      </c>
      <c r="F21" s="3">
        <v>5.5308039999999899E-2</v>
      </c>
      <c r="G21" s="3">
        <v>5.668633E-2</v>
      </c>
      <c r="H21" s="3">
        <v>-3.0910800000000099E-3</v>
      </c>
      <c r="I21" s="3">
        <v>-1.3782900000000101E-3</v>
      </c>
      <c r="J21" s="3">
        <v>3.0910800000000099E-3</v>
      </c>
      <c r="K21" s="3">
        <v>1.3782900000000101E-3</v>
      </c>
      <c r="L21" s="3">
        <v>6.3550499999999802E-3</v>
      </c>
      <c r="M21" s="3">
        <v>1</v>
      </c>
      <c r="N21" s="3">
        <v>7.5530000000001101</v>
      </c>
      <c r="O21" s="3">
        <v>5</v>
      </c>
      <c r="P21" s="3" t="s">
        <v>16</v>
      </c>
      <c r="Q21" s="3">
        <v>60524</v>
      </c>
      <c r="T21">
        <f t="shared" si="0"/>
        <v>3.0910800000000099E-3</v>
      </c>
      <c r="V21" t="str">
        <f t="shared" si="1"/>
        <v/>
      </c>
      <c r="X21">
        <f t="shared" si="2"/>
        <v>7.5530000000001101</v>
      </c>
      <c r="Z21" t="str">
        <f t="shared" si="3"/>
        <v/>
      </c>
      <c r="AB21">
        <f t="shared" si="4"/>
        <v>1.3782900000000101E-3</v>
      </c>
    </row>
    <row r="22" spans="1:28" x14ac:dyDescent="0.2">
      <c r="A22" s="2">
        <v>3</v>
      </c>
      <c r="B22" s="3">
        <v>0.42770773000000001</v>
      </c>
      <c r="C22" s="3">
        <v>0.53360521999999999</v>
      </c>
      <c r="D22" s="3">
        <v>0.41532412999999901</v>
      </c>
      <c r="E22" s="3">
        <v>0.40163357</v>
      </c>
      <c r="F22" s="3">
        <v>1.23483816999999</v>
      </c>
      <c r="G22" s="3">
        <v>1.17537289999999</v>
      </c>
      <c r="H22" s="3">
        <v>-0.74766516999999899</v>
      </c>
      <c r="I22" s="3">
        <v>5.9465270000000001E-2</v>
      </c>
      <c r="J22" s="3">
        <v>0.74766516999999899</v>
      </c>
      <c r="K22" s="3">
        <v>5.9465270000000001E-2</v>
      </c>
      <c r="L22" s="3">
        <v>0.76004876999999904</v>
      </c>
      <c r="M22" s="3">
        <v>1</v>
      </c>
      <c r="N22" s="3">
        <v>7.4027999999999796</v>
      </c>
      <c r="O22" s="3">
        <v>5</v>
      </c>
      <c r="P22" s="3" t="s">
        <v>17</v>
      </c>
      <c r="Q22" s="3">
        <v>8946</v>
      </c>
      <c r="T22" t="str">
        <f t="shared" si="0"/>
        <v/>
      </c>
      <c r="V22">
        <f t="shared" si="1"/>
        <v>0.74766516999999899</v>
      </c>
      <c r="X22" t="str">
        <f t="shared" si="2"/>
        <v/>
      </c>
      <c r="Z22">
        <f t="shared" si="3"/>
        <v>7.4027999999999796</v>
      </c>
      <c r="AB22" t="str">
        <f t="shared" si="4"/>
        <v/>
      </c>
    </row>
    <row r="23" spans="1:28" x14ac:dyDescent="0.2">
      <c r="A23" s="2">
        <v>6</v>
      </c>
      <c r="B23" s="3">
        <v>8.8233049999999993E-2</v>
      </c>
      <c r="C23" s="3">
        <v>0.27228085000000002</v>
      </c>
      <c r="D23" s="3">
        <v>0.10488925</v>
      </c>
      <c r="E23" s="3">
        <v>0.86054330000000001</v>
      </c>
      <c r="F23" s="3">
        <v>8.8233049999999993E-2</v>
      </c>
      <c r="G23" s="3">
        <v>8.6221059999999905E-2</v>
      </c>
      <c r="H23" s="3">
        <v>2.01199E-3</v>
      </c>
      <c r="I23" s="3">
        <v>2.01199E-3</v>
      </c>
      <c r="J23" s="3">
        <v>2.01199E-3</v>
      </c>
      <c r="K23" s="3">
        <v>2.01199E-3</v>
      </c>
      <c r="L23" s="3">
        <v>1.8668190000000001E-2</v>
      </c>
      <c r="M23" s="3">
        <v>1</v>
      </c>
      <c r="N23" s="3">
        <v>10.261799999999999</v>
      </c>
      <c r="O23" s="3">
        <v>5</v>
      </c>
      <c r="P23" s="3" t="s">
        <v>16</v>
      </c>
      <c r="Q23" s="3">
        <v>13172</v>
      </c>
      <c r="T23">
        <f t="shared" si="0"/>
        <v>2.01199E-3</v>
      </c>
      <c r="V23" t="str">
        <f t="shared" si="1"/>
        <v/>
      </c>
      <c r="X23">
        <f t="shared" si="2"/>
        <v>10.261799999999999</v>
      </c>
      <c r="Z23" t="str">
        <f t="shared" si="3"/>
        <v/>
      </c>
      <c r="AB23">
        <f t="shared" si="4"/>
        <v>2.01199E-3</v>
      </c>
    </row>
    <row r="24" spans="1:28" x14ac:dyDescent="0.2">
      <c r="A24" s="2">
        <v>11</v>
      </c>
      <c r="B24" s="3">
        <v>0.70657273999999903</v>
      </c>
      <c r="C24" s="3">
        <v>0.33461305000000002</v>
      </c>
      <c r="D24" s="3">
        <v>0.64679916999999998</v>
      </c>
      <c r="E24" s="3">
        <v>0.66890483999999995</v>
      </c>
      <c r="F24" s="3">
        <v>0.70951417999999999</v>
      </c>
      <c r="G24" s="3">
        <v>0.70885063999999898</v>
      </c>
      <c r="H24" s="3">
        <v>-2.27789999999994E-3</v>
      </c>
      <c r="I24" s="3">
        <v>6.6354000000012903E-4</v>
      </c>
      <c r="J24" s="3">
        <v>2.27789999999994E-3</v>
      </c>
      <c r="K24" s="3">
        <v>6.6354000000012903E-4</v>
      </c>
      <c r="L24" s="3">
        <v>6.2051469999999803E-2</v>
      </c>
      <c r="M24" s="3">
        <v>1</v>
      </c>
      <c r="N24" s="3">
        <v>6.2024999999999801</v>
      </c>
      <c r="O24" s="3">
        <v>5</v>
      </c>
      <c r="P24" s="3" t="s">
        <v>16</v>
      </c>
      <c r="Q24" s="3">
        <v>21173</v>
      </c>
      <c r="T24">
        <f t="shared" si="0"/>
        <v>2.27789999999994E-3</v>
      </c>
      <c r="V24" t="str">
        <f t="shared" si="1"/>
        <v/>
      </c>
      <c r="X24">
        <f t="shared" si="2"/>
        <v>6.2024999999999801</v>
      </c>
      <c r="Z24" t="str">
        <f t="shared" si="3"/>
        <v/>
      </c>
      <c r="AB24">
        <f t="shared" si="4"/>
        <v>6.6354000000012903E-4</v>
      </c>
    </row>
    <row r="25" spans="1:28" x14ac:dyDescent="0.2">
      <c r="A25" s="2">
        <v>15</v>
      </c>
      <c r="B25" s="3">
        <v>2.985674E-2</v>
      </c>
      <c r="C25" s="3">
        <v>0.26491840999999999</v>
      </c>
      <c r="D25" s="3">
        <v>2.6415609999999999E-2</v>
      </c>
      <c r="E25" s="3">
        <v>0.3701525</v>
      </c>
      <c r="F25" s="3">
        <v>2.89142599999999E-2</v>
      </c>
      <c r="G25" s="3">
        <v>2.945501E-2</v>
      </c>
      <c r="H25" s="3">
        <v>4.0172999999999598E-4</v>
      </c>
      <c r="I25" s="3">
        <v>-5.4075000000000596E-4</v>
      </c>
      <c r="J25" s="3">
        <v>4.0172999999999598E-4</v>
      </c>
      <c r="K25" s="3">
        <v>5.4075000000000596E-4</v>
      </c>
      <c r="L25" s="3">
        <v>3.0393999999999998E-3</v>
      </c>
      <c r="M25" s="3">
        <v>1</v>
      </c>
      <c r="N25" s="3">
        <v>4.2829000000000397</v>
      </c>
      <c r="O25" s="3">
        <v>5</v>
      </c>
      <c r="P25" s="3" t="s">
        <v>16</v>
      </c>
      <c r="Q25" s="3">
        <v>25515</v>
      </c>
      <c r="T25">
        <f t="shared" si="0"/>
        <v>4.0172999999999598E-4</v>
      </c>
      <c r="V25" t="str">
        <f t="shared" si="1"/>
        <v/>
      </c>
      <c r="X25">
        <f t="shared" si="2"/>
        <v>4.2829000000000397</v>
      </c>
      <c r="Z25" t="str">
        <f t="shared" si="3"/>
        <v/>
      </c>
      <c r="AB25">
        <f t="shared" si="4"/>
        <v>5.4075000000000596E-4</v>
      </c>
    </row>
    <row r="26" spans="1:28" x14ac:dyDescent="0.2">
      <c r="A26" s="2">
        <v>23</v>
      </c>
      <c r="B26" s="3">
        <v>0.39071055999999998</v>
      </c>
      <c r="C26" s="3">
        <v>0.80881281999999999</v>
      </c>
      <c r="D26" s="3">
        <v>0.41779105</v>
      </c>
      <c r="E26" s="3">
        <v>0.25708708999999902</v>
      </c>
      <c r="F26" s="3">
        <v>0.29476416999999999</v>
      </c>
      <c r="G26" s="3">
        <v>0.25460899999999997</v>
      </c>
      <c r="H26" s="3">
        <v>0.13610156000000001</v>
      </c>
      <c r="I26" s="3">
        <v>4.0155169999999997E-2</v>
      </c>
      <c r="J26" s="3">
        <v>0.13610156000000001</v>
      </c>
      <c r="K26" s="3">
        <v>4.0155169999999997E-2</v>
      </c>
      <c r="L26" s="3">
        <v>0.16318205</v>
      </c>
      <c r="M26" s="3">
        <v>1</v>
      </c>
      <c r="N26" s="3">
        <v>2.2409999999999801</v>
      </c>
      <c r="O26" s="3">
        <v>5</v>
      </c>
      <c r="P26" s="3" t="s">
        <v>17</v>
      </c>
      <c r="Q26" s="3">
        <v>33299</v>
      </c>
      <c r="T26" t="str">
        <f t="shared" si="0"/>
        <v/>
      </c>
      <c r="V26">
        <f t="shared" si="1"/>
        <v>0.13610156000000001</v>
      </c>
      <c r="X26" t="str">
        <f t="shared" si="2"/>
        <v/>
      </c>
      <c r="Z26">
        <f t="shared" si="3"/>
        <v>2.2409999999999801</v>
      </c>
      <c r="AB26" t="str">
        <f t="shared" si="4"/>
        <v/>
      </c>
    </row>
    <row r="27" spans="1:28" x14ac:dyDescent="0.2">
      <c r="A27" s="2">
        <v>27</v>
      </c>
      <c r="B27" s="3">
        <v>1.67832333</v>
      </c>
      <c r="C27" s="3">
        <v>0.72076684999999996</v>
      </c>
      <c r="D27" s="3">
        <v>1.594368</v>
      </c>
      <c r="E27" s="3">
        <v>3.47340341</v>
      </c>
      <c r="F27" s="3">
        <v>1.6770403599999999</v>
      </c>
      <c r="G27" s="3">
        <v>1.66406805</v>
      </c>
      <c r="H27" s="3">
        <v>1.42552799999999E-2</v>
      </c>
      <c r="I27" s="3">
        <v>1.29723099999998E-2</v>
      </c>
      <c r="J27" s="3">
        <v>1.42552799999999E-2</v>
      </c>
      <c r="K27" s="3">
        <v>1.29723099999998E-2</v>
      </c>
      <c r="L27" s="3">
        <v>6.970005E-2</v>
      </c>
      <c r="M27" s="3">
        <v>1</v>
      </c>
      <c r="N27" s="3">
        <v>5.8794000000000297</v>
      </c>
      <c r="O27" s="3">
        <v>5</v>
      </c>
      <c r="P27" s="3" t="s">
        <v>16</v>
      </c>
      <c r="Q27" s="3">
        <v>38991</v>
      </c>
      <c r="T27">
        <f t="shared" si="0"/>
        <v>1.42552799999999E-2</v>
      </c>
      <c r="V27" t="str">
        <f t="shared" si="1"/>
        <v/>
      </c>
      <c r="X27">
        <f t="shared" si="2"/>
        <v>5.8794000000000297</v>
      </c>
      <c r="Z27" t="str">
        <f t="shared" si="3"/>
        <v/>
      </c>
      <c r="AB27">
        <f t="shared" si="4"/>
        <v>1.29723099999998E-2</v>
      </c>
    </row>
    <row r="28" spans="1:28" x14ac:dyDescent="0.2">
      <c r="A28" s="2">
        <v>34</v>
      </c>
      <c r="B28" s="3">
        <v>0.31361453</v>
      </c>
      <c r="C28" s="3">
        <v>0.77390861</v>
      </c>
      <c r="D28" s="3">
        <v>0.32227296999999999</v>
      </c>
      <c r="E28" s="3">
        <v>2.4004359999999999E-2</v>
      </c>
      <c r="F28" s="3">
        <v>0.31377991999999999</v>
      </c>
      <c r="G28" s="3">
        <v>0.31314439999999999</v>
      </c>
      <c r="H28" s="3">
        <v>4.7013000000006801E-4</v>
      </c>
      <c r="I28" s="3">
        <v>6.3551999999999999E-4</v>
      </c>
      <c r="J28" s="3">
        <v>4.7013000000006801E-4</v>
      </c>
      <c r="K28" s="3">
        <v>6.3551999999999999E-4</v>
      </c>
      <c r="L28" s="3">
        <v>9.1285700000000008E-3</v>
      </c>
      <c r="M28" s="3">
        <v>1</v>
      </c>
      <c r="N28" s="3">
        <v>3.0941000000000201</v>
      </c>
      <c r="O28" s="3">
        <v>5</v>
      </c>
      <c r="P28" s="3" t="s">
        <v>16</v>
      </c>
      <c r="Q28" s="3">
        <v>44484</v>
      </c>
      <c r="T28">
        <f t="shared" si="0"/>
        <v>4.7013000000006801E-4</v>
      </c>
      <c r="V28" t="str">
        <f t="shared" si="1"/>
        <v/>
      </c>
      <c r="X28">
        <f t="shared" si="2"/>
        <v>3.0941000000000201</v>
      </c>
      <c r="Z28" t="str">
        <f t="shared" si="3"/>
        <v/>
      </c>
      <c r="AB28">
        <f t="shared" si="4"/>
        <v>6.3551999999999999E-4</v>
      </c>
    </row>
    <row r="29" spans="1:28" x14ac:dyDescent="0.2">
      <c r="A29" s="2">
        <v>36</v>
      </c>
      <c r="B29" s="3">
        <v>0.90236556999999995</v>
      </c>
      <c r="C29" s="3">
        <v>1.27830888</v>
      </c>
      <c r="D29" s="3">
        <v>0.91079175999999995</v>
      </c>
      <c r="E29" s="3">
        <v>0.71748993999999999</v>
      </c>
      <c r="F29" s="3">
        <v>0.89024647999999995</v>
      </c>
      <c r="G29" s="3">
        <v>0.87730688000000001</v>
      </c>
      <c r="H29" s="3">
        <v>2.5058689999999901E-2</v>
      </c>
      <c r="I29" s="3">
        <v>1.29395999999999E-2</v>
      </c>
      <c r="J29" s="3">
        <v>2.5058689999999901E-2</v>
      </c>
      <c r="K29" s="3">
        <v>1.29395999999999E-2</v>
      </c>
      <c r="L29" s="3">
        <v>3.3484880000000002E-2</v>
      </c>
      <c r="M29" s="3">
        <v>1</v>
      </c>
      <c r="N29" s="3">
        <v>2.9670999999999501</v>
      </c>
      <c r="O29" s="3">
        <v>5</v>
      </c>
      <c r="P29" s="3" t="s">
        <v>16</v>
      </c>
      <c r="Q29" s="3">
        <v>46030</v>
      </c>
      <c r="T29">
        <f t="shared" si="0"/>
        <v>2.5058689999999901E-2</v>
      </c>
      <c r="V29" t="str">
        <f t="shared" si="1"/>
        <v/>
      </c>
      <c r="X29">
        <f t="shared" si="2"/>
        <v>2.9670999999999501</v>
      </c>
      <c r="Z29" t="str">
        <f t="shared" si="3"/>
        <v/>
      </c>
      <c r="AB29">
        <f t="shared" si="4"/>
        <v>1.29395999999999E-2</v>
      </c>
    </row>
    <row r="30" spans="1:28" x14ac:dyDescent="0.2">
      <c r="A30" s="2">
        <v>40</v>
      </c>
      <c r="B30" s="3">
        <v>1.55133856</v>
      </c>
      <c r="C30" s="3">
        <v>1.1692182499999999</v>
      </c>
      <c r="D30" s="3">
        <v>1.53326282</v>
      </c>
      <c r="E30" s="3">
        <v>2.0410199200000001</v>
      </c>
      <c r="F30" s="3">
        <v>1.5405710799999901</v>
      </c>
      <c r="G30" s="3">
        <v>1.52148999999999</v>
      </c>
      <c r="H30" s="3">
        <v>2.9848560000000201E-2</v>
      </c>
      <c r="I30" s="3">
        <v>1.908108E-2</v>
      </c>
      <c r="J30" s="3">
        <v>2.9848560000000201E-2</v>
      </c>
      <c r="K30" s="3">
        <v>1.908108E-2</v>
      </c>
      <c r="L30" s="3">
        <v>1.1772820000000199E-2</v>
      </c>
      <c r="M30" s="3">
        <v>1</v>
      </c>
      <c r="N30" s="3">
        <v>4.7855999999999304</v>
      </c>
      <c r="O30" s="3">
        <v>5</v>
      </c>
      <c r="P30" s="3" t="s">
        <v>16</v>
      </c>
      <c r="Q30" s="3">
        <v>49561</v>
      </c>
      <c r="T30">
        <f t="shared" si="0"/>
        <v>2.9848560000000201E-2</v>
      </c>
      <c r="V30" t="str">
        <f t="shared" si="1"/>
        <v/>
      </c>
      <c r="X30">
        <f t="shared" si="2"/>
        <v>4.7855999999999304</v>
      </c>
      <c r="Z30" t="str">
        <f t="shared" si="3"/>
        <v/>
      </c>
      <c r="AB30">
        <f t="shared" si="4"/>
        <v>1.908108E-2</v>
      </c>
    </row>
    <row r="31" spans="1:28" x14ac:dyDescent="0.2">
      <c r="A31" s="2">
        <v>45</v>
      </c>
      <c r="B31" s="3">
        <v>0.32742001999999998</v>
      </c>
      <c r="C31" s="3">
        <v>6.4547080000000007E-2</v>
      </c>
      <c r="D31" s="3">
        <v>0.29736106000000001</v>
      </c>
      <c r="E31" s="3">
        <v>0.39635245000000002</v>
      </c>
      <c r="F31" s="3">
        <v>0.32347905999999998</v>
      </c>
      <c r="G31" s="3">
        <v>0.315967729999999</v>
      </c>
      <c r="H31" s="3">
        <v>1.145229E-2</v>
      </c>
      <c r="I31" s="3">
        <v>7.5113300000000296E-3</v>
      </c>
      <c r="J31" s="3">
        <v>1.145229E-2</v>
      </c>
      <c r="K31" s="3">
        <v>7.5113300000000296E-3</v>
      </c>
      <c r="L31" s="3">
        <v>1.8606669999999902E-2</v>
      </c>
      <c r="M31" s="3">
        <v>1</v>
      </c>
      <c r="N31" s="3">
        <v>5.3572000000000299</v>
      </c>
      <c r="O31" s="3">
        <v>5</v>
      </c>
      <c r="P31" s="3" t="s">
        <v>16</v>
      </c>
      <c r="Q31" s="3">
        <v>55461</v>
      </c>
      <c r="T31">
        <f t="shared" si="0"/>
        <v>1.145229E-2</v>
      </c>
      <c r="V31" t="str">
        <f t="shared" si="1"/>
        <v/>
      </c>
      <c r="X31">
        <f t="shared" si="2"/>
        <v>5.3572000000000299</v>
      </c>
      <c r="Z31" t="str">
        <f t="shared" si="3"/>
        <v/>
      </c>
      <c r="AB31">
        <f t="shared" si="4"/>
        <v>7.5113300000000296E-3</v>
      </c>
    </row>
    <row r="32" spans="1:28" x14ac:dyDescent="0.2">
      <c r="A32" s="2">
        <v>4</v>
      </c>
      <c r="B32" s="3">
        <v>0.78272697999999996</v>
      </c>
      <c r="C32" s="3">
        <v>0.74868146000000002</v>
      </c>
      <c r="D32" s="3">
        <v>0.79136016999999903</v>
      </c>
      <c r="E32" s="3">
        <v>1.84972753999999</v>
      </c>
      <c r="F32" s="3">
        <v>0.77795952999999995</v>
      </c>
      <c r="G32" s="3">
        <v>0.77094089999999904</v>
      </c>
      <c r="H32" s="3">
        <v>1.1786080000000001E-2</v>
      </c>
      <c r="I32" s="3">
        <v>7.0186300000000196E-3</v>
      </c>
      <c r="J32" s="3">
        <v>1.1786080000000001E-2</v>
      </c>
      <c r="K32" s="3">
        <v>7.0186300000000196E-3</v>
      </c>
      <c r="L32" s="3">
        <v>2.0419269999999899E-2</v>
      </c>
      <c r="M32" s="3">
        <v>1</v>
      </c>
      <c r="N32" s="3">
        <v>5.12949999999997</v>
      </c>
      <c r="O32" s="3">
        <v>5</v>
      </c>
      <c r="P32" s="3" t="s">
        <v>16</v>
      </c>
      <c r="Q32" s="3">
        <v>8458</v>
      </c>
      <c r="T32">
        <f t="shared" si="0"/>
        <v>1.1786080000000001E-2</v>
      </c>
      <c r="V32" t="str">
        <f t="shared" si="1"/>
        <v/>
      </c>
      <c r="X32">
        <f t="shared" si="2"/>
        <v>5.12949999999997</v>
      </c>
      <c r="Z32" t="str">
        <f t="shared" si="3"/>
        <v/>
      </c>
      <c r="AB32">
        <f t="shared" si="4"/>
        <v>7.0186300000000196E-3</v>
      </c>
    </row>
    <row r="33" spans="1:28" x14ac:dyDescent="0.2">
      <c r="A33" s="2">
        <v>7</v>
      </c>
      <c r="B33" s="3">
        <v>0.62934303999999996</v>
      </c>
      <c r="C33" s="3">
        <v>1.0200910400000001</v>
      </c>
      <c r="D33" s="3">
        <v>0.63715184999999996</v>
      </c>
      <c r="E33" s="3">
        <v>1.28647024999999</v>
      </c>
      <c r="F33" s="3">
        <v>1.8495602499999999</v>
      </c>
      <c r="G33" s="3">
        <v>1.8834270799999999</v>
      </c>
      <c r="H33" s="3">
        <v>-1.25408404</v>
      </c>
      <c r="I33" s="3">
        <v>-3.3866830000000001E-2</v>
      </c>
      <c r="J33" s="3">
        <v>1.25408404</v>
      </c>
      <c r="K33" s="3">
        <v>3.3866830000000001E-2</v>
      </c>
      <c r="L33" s="3">
        <v>1.24627523</v>
      </c>
      <c r="M33" s="3">
        <v>1</v>
      </c>
      <c r="N33" s="3">
        <v>4.8784999999999998</v>
      </c>
      <c r="O33" s="3">
        <v>5</v>
      </c>
      <c r="P33" s="3" t="s">
        <v>17</v>
      </c>
      <c r="Q33" s="3">
        <v>11519</v>
      </c>
      <c r="T33" t="str">
        <f t="shared" si="0"/>
        <v/>
      </c>
      <c r="V33">
        <f t="shared" si="1"/>
        <v>1.25408404</v>
      </c>
      <c r="X33" t="str">
        <f t="shared" si="2"/>
        <v/>
      </c>
      <c r="Z33">
        <f t="shared" si="3"/>
        <v>4.8784999999999998</v>
      </c>
      <c r="AB33" t="str">
        <f t="shared" si="4"/>
        <v/>
      </c>
    </row>
    <row r="34" spans="1:28" x14ac:dyDescent="0.2">
      <c r="A34" s="2">
        <v>14</v>
      </c>
      <c r="B34" s="3">
        <v>0.52423114000000004</v>
      </c>
      <c r="C34" s="3">
        <v>6.10519299999999E-2</v>
      </c>
      <c r="D34" s="3">
        <v>0.492594579999999</v>
      </c>
      <c r="E34" s="3">
        <v>1.5582034</v>
      </c>
      <c r="F34" s="3">
        <v>0.50987897999999998</v>
      </c>
      <c r="G34" s="3">
        <v>0.50093016999999995</v>
      </c>
      <c r="H34" s="3">
        <v>2.3300970000000001E-2</v>
      </c>
      <c r="I34" s="3">
        <v>8.9488100000000292E-3</v>
      </c>
      <c r="J34" s="3">
        <v>2.3300970000000001E-2</v>
      </c>
      <c r="K34" s="3">
        <v>8.9488100000000292E-3</v>
      </c>
      <c r="L34" s="3">
        <v>8.3355900000000004E-3</v>
      </c>
      <c r="M34" s="3">
        <v>1</v>
      </c>
      <c r="N34" s="3">
        <v>3.5948999999999902</v>
      </c>
      <c r="O34" s="3">
        <v>5</v>
      </c>
      <c r="P34" s="3" t="s">
        <v>16</v>
      </c>
      <c r="Q34" s="3">
        <v>15915</v>
      </c>
      <c r="T34">
        <f t="shared" si="0"/>
        <v>2.3300970000000001E-2</v>
      </c>
      <c r="V34" t="str">
        <f t="shared" si="1"/>
        <v/>
      </c>
      <c r="X34">
        <f t="shared" si="2"/>
        <v>3.5948999999999902</v>
      </c>
      <c r="Z34" t="str">
        <f t="shared" si="3"/>
        <v/>
      </c>
      <c r="AB34">
        <f t="shared" si="4"/>
        <v>8.9488100000000292E-3</v>
      </c>
    </row>
    <row r="35" spans="1:28" x14ac:dyDescent="0.2">
      <c r="A35" s="2">
        <v>17</v>
      </c>
      <c r="B35" s="3">
        <v>1.1523294100000001</v>
      </c>
      <c r="C35" s="3">
        <v>0.62071164999999995</v>
      </c>
      <c r="D35" s="3">
        <v>1.14125985</v>
      </c>
      <c r="E35" s="3">
        <v>7.458128E-2</v>
      </c>
      <c r="F35" s="3">
        <v>1.58465564999999</v>
      </c>
      <c r="G35" s="3">
        <v>1.5560482499999999</v>
      </c>
      <c r="H35" s="3">
        <v>-0.40371883999999902</v>
      </c>
      <c r="I35" s="3">
        <v>2.86073999999998E-2</v>
      </c>
      <c r="J35" s="3">
        <v>0.40371883999999902</v>
      </c>
      <c r="K35" s="3">
        <v>2.86073999999998E-2</v>
      </c>
      <c r="L35" s="3">
        <v>0.414788399999999</v>
      </c>
      <c r="M35" s="3">
        <v>1</v>
      </c>
      <c r="N35" s="3">
        <v>3.90899999999999</v>
      </c>
      <c r="O35" s="3">
        <v>5</v>
      </c>
      <c r="P35" s="3" t="s">
        <v>17</v>
      </c>
      <c r="Q35" s="3">
        <v>18079</v>
      </c>
      <c r="T35" t="str">
        <f t="shared" si="0"/>
        <v/>
      </c>
      <c r="V35">
        <f t="shared" si="1"/>
        <v>0.40371883999999902</v>
      </c>
      <c r="X35" t="str">
        <f t="shared" si="2"/>
        <v/>
      </c>
      <c r="Z35">
        <f t="shared" si="3"/>
        <v>3.90899999999999</v>
      </c>
      <c r="AB35" t="str">
        <f t="shared" si="4"/>
        <v/>
      </c>
    </row>
    <row r="36" spans="1:28" x14ac:dyDescent="0.2">
      <c r="A36" s="2">
        <v>23</v>
      </c>
      <c r="B36" s="3">
        <v>0.75895250000000003</v>
      </c>
      <c r="C36" s="3">
        <v>1.3439128899999999</v>
      </c>
      <c r="D36" s="3">
        <v>0.82754124999999901</v>
      </c>
      <c r="E36" s="3">
        <v>2.48548261</v>
      </c>
      <c r="F36" s="3">
        <v>0.69015439999999995</v>
      </c>
      <c r="G36" s="3">
        <v>0.66504205000000005</v>
      </c>
      <c r="H36" s="3">
        <v>9.3910449999999895E-2</v>
      </c>
      <c r="I36" s="3">
        <v>2.5112350000000099E-2</v>
      </c>
      <c r="J36" s="3">
        <v>9.3910449999999895E-2</v>
      </c>
      <c r="K36" s="3">
        <v>2.5112350000000099E-2</v>
      </c>
      <c r="L36" s="3">
        <v>0.16249919999999901</v>
      </c>
      <c r="M36" s="3">
        <v>1</v>
      </c>
      <c r="N36" s="3">
        <v>2.6931999999999299</v>
      </c>
      <c r="O36" s="3">
        <v>5</v>
      </c>
      <c r="P36" s="3" t="s">
        <v>16</v>
      </c>
      <c r="Q36" s="3">
        <v>24279</v>
      </c>
      <c r="T36">
        <f t="shared" si="0"/>
        <v>9.3910449999999895E-2</v>
      </c>
      <c r="V36" t="str">
        <f t="shared" si="1"/>
        <v/>
      </c>
      <c r="X36">
        <f t="shared" si="2"/>
        <v>2.6931999999999299</v>
      </c>
      <c r="Z36" t="str">
        <f t="shared" si="3"/>
        <v/>
      </c>
      <c r="AB36">
        <f t="shared" si="4"/>
        <v>2.5112350000000099E-2</v>
      </c>
    </row>
    <row r="37" spans="1:28" x14ac:dyDescent="0.2">
      <c r="A37" s="2">
        <v>25</v>
      </c>
      <c r="B37" s="3">
        <v>0.10544768</v>
      </c>
      <c r="C37" s="3">
        <v>0.29268044999999998</v>
      </c>
      <c r="D37" s="3">
        <v>8.7610569999999999E-2</v>
      </c>
      <c r="E37" s="3">
        <v>0.32969341000000002</v>
      </c>
      <c r="F37" s="3">
        <v>0.10311181</v>
      </c>
      <c r="G37" s="3">
        <v>0.1009241</v>
      </c>
      <c r="H37" s="3">
        <v>4.5235799999999897E-3</v>
      </c>
      <c r="I37" s="3">
        <v>2.1877099999999799E-3</v>
      </c>
      <c r="J37" s="3">
        <v>4.5235799999999897E-3</v>
      </c>
      <c r="K37" s="3">
        <v>2.1877099999999799E-3</v>
      </c>
      <c r="L37" s="3">
        <v>1.3313530000000001E-2</v>
      </c>
      <c r="M37" s="3">
        <v>1</v>
      </c>
      <c r="N37" s="3">
        <v>8.5976999999999695</v>
      </c>
      <c r="O37" s="3">
        <v>5</v>
      </c>
      <c r="P37" s="3" t="s">
        <v>16</v>
      </c>
      <c r="Q37" s="3">
        <v>25920</v>
      </c>
      <c r="T37">
        <f t="shared" si="0"/>
        <v>4.5235799999999897E-3</v>
      </c>
      <c r="V37" t="str">
        <f t="shared" si="1"/>
        <v/>
      </c>
      <c r="X37">
        <f t="shared" si="2"/>
        <v>8.5976999999999695</v>
      </c>
      <c r="Z37" t="str">
        <f t="shared" si="3"/>
        <v/>
      </c>
      <c r="AB37">
        <f t="shared" si="4"/>
        <v>2.1877099999999799E-3</v>
      </c>
    </row>
    <row r="38" spans="1:28" x14ac:dyDescent="0.2">
      <c r="A38" s="2">
        <v>34</v>
      </c>
      <c r="B38" s="3">
        <v>1.3638505599999999</v>
      </c>
      <c r="C38" s="3">
        <v>1.8632822499999999</v>
      </c>
      <c r="D38" s="3">
        <v>1.36648901</v>
      </c>
      <c r="E38" s="3">
        <v>2.2068757300000001</v>
      </c>
      <c r="F38" s="3">
        <v>0.97182201999999995</v>
      </c>
      <c r="G38" s="3">
        <v>0.87817279999999998</v>
      </c>
      <c r="H38" s="3">
        <v>0.48567776000000001</v>
      </c>
      <c r="I38" s="3">
        <v>9.3649220000000005E-2</v>
      </c>
      <c r="J38" s="3">
        <v>0.48567776000000001</v>
      </c>
      <c r="K38" s="3">
        <v>9.3649220000000005E-2</v>
      </c>
      <c r="L38" s="3">
        <v>0.48831620999999997</v>
      </c>
      <c r="M38" s="3">
        <v>1</v>
      </c>
      <c r="N38" s="3">
        <v>1.62959999999998</v>
      </c>
      <c r="O38" s="3">
        <v>5</v>
      </c>
      <c r="P38" s="3" t="s">
        <v>17</v>
      </c>
      <c r="Q38" s="3">
        <v>33136</v>
      </c>
      <c r="T38" t="str">
        <f t="shared" si="0"/>
        <v/>
      </c>
      <c r="V38">
        <f t="shared" si="1"/>
        <v>0.48567776000000001</v>
      </c>
      <c r="X38" t="str">
        <f t="shared" si="2"/>
        <v/>
      </c>
      <c r="Z38">
        <f t="shared" si="3"/>
        <v>1.62959999999998</v>
      </c>
      <c r="AB38" t="str">
        <f t="shared" si="4"/>
        <v/>
      </c>
    </row>
    <row r="39" spans="1:28" x14ac:dyDescent="0.2">
      <c r="A39" s="2">
        <v>35</v>
      </c>
      <c r="B39" s="3">
        <v>0.76849928999999995</v>
      </c>
      <c r="C39" s="3">
        <v>1.07550152</v>
      </c>
      <c r="D39" s="3">
        <v>0.73635124999999901</v>
      </c>
      <c r="E39" s="3">
        <v>0.11856409</v>
      </c>
      <c r="F39" s="3">
        <v>0.76849928999999995</v>
      </c>
      <c r="G39" s="3">
        <v>0.76159668999999997</v>
      </c>
      <c r="H39" s="3">
        <v>6.90259999999987E-3</v>
      </c>
      <c r="I39" s="3">
        <v>6.90259999999987E-3</v>
      </c>
      <c r="J39" s="3">
        <v>6.90259999999987E-3</v>
      </c>
      <c r="K39" s="3">
        <v>6.90259999999987E-3</v>
      </c>
      <c r="L39" s="3">
        <v>2.5245440000000199E-2</v>
      </c>
      <c r="M39" s="3">
        <v>1</v>
      </c>
      <c r="N39" s="3">
        <v>8.3281000000000596</v>
      </c>
      <c r="O39" s="3">
        <v>5</v>
      </c>
      <c r="P39" s="3" t="s">
        <v>16</v>
      </c>
      <c r="Q39" s="3">
        <v>34089</v>
      </c>
      <c r="T39">
        <f t="shared" si="0"/>
        <v>6.90259999999987E-3</v>
      </c>
      <c r="V39" t="str">
        <f t="shared" si="1"/>
        <v/>
      </c>
      <c r="X39">
        <f t="shared" si="2"/>
        <v>8.3281000000000596</v>
      </c>
      <c r="Z39" t="str">
        <f t="shared" si="3"/>
        <v/>
      </c>
      <c r="AB39">
        <f t="shared" si="4"/>
        <v>6.90259999999987E-3</v>
      </c>
    </row>
    <row r="40" spans="1:28" x14ac:dyDescent="0.2">
      <c r="A40" s="2">
        <v>41</v>
      </c>
      <c r="B40" s="3">
        <v>0.93328348999999999</v>
      </c>
      <c r="C40" s="3">
        <v>0.18162544999999999</v>
      </c>
      <c r="D40" s="3">
        <v>0.87025205000000005</v>
      </c>
      <c r="E40" s="3">
        <v>1.76726932</v>
      </c>
      <c r="F40" s="3">
        <v>0.77991988999999995</v>
      </c>
      <c r="G40" s="3">
        <v>0.68347385999999999</v>
      </c>
      <c r="H40" s="3">
        <v>0.24980963</v>
      </c>
      <c r="I40" s="3">
        <v>9.6446029999999905E-2</v>
      </c>
      <c r="J40" s="3">
        <v>0.24980963</v>
      </c>
      <c r="K40" s="3">
        <v>9.6446029999999905E-2</v>
      </c>
      <c r="L40" s="3">
        <v>0.18677819000000001</v>
      </c>
      <c r="M40" s="3">
        <v>1</v>
      </c>
      <c r="N40" s="3">
        <v>2.8906999999999199</v>
      </c>
      <c r="O40" s="3">
        <v>5</v>
      </c>
      <c r="P40" s="3" t="s">
        <v>17</v>
      </c>
      <c r="Q40" s="3">
        <v>37456</v>
      </c>
      <c r="T40" t="str">
        <f t="shared" si="0"/>
        <v/>
      </c>
      <c r="V40">
        <f t="shared" si="1"/>
        <v>0.24980963</v>
      </c>
      <c r="X40" t="str">
        <f t="shared" si="2"/>
        <v/>
      </c>
      <c r="Z40">
        <f t="shared" si="3"/>
        <v>2.8906999999999199</v>
      </c>
      <c r="AB40" t="str">
        <f t="shared" si="4"/>
        <v/>
      </c>
    </row>
    <row r="41" spans="1:28" x14ac:dyDescent="0.2">
      <c r="A41" s="2">
        <v>47</v>
      </c>
      <c r="B41" s="3">
        <v>0.57402483999999998</v>
      </c>
      <c r="C41" s="3">
        <v>0.972025059999999</v>
      </c>
      <c r="D41" s="3">
        <v>0.56265555999999906</v>
      </c>
      <c r="E41" s="3">
        <v>1.6562240500000001</v>
      </c>
      <c r="F41" s="3">
        <v>0.58535108000000002</v>
      </c>
      <c r="G41" s="3">
        <v>0.59218425999999902</v>
      </c>
      <c r="H41" s="3">
        <v>-1.8159419999999898E-2</v>
      </c>
      <c r="I41" s="3">
        <v>-6.8331799999998798E-3</v>
      </c>
      <c r="J41" s="3">
        <v>1.8159419999999898E-2</v>
      </c>
      <c r="K41" s="3">
        <v>6.8331799999998798E-3</v>
      </c>
      <c r="L41" s="3">
        <v>2.9528699999999901E-2</v>
      </c>
      <c r="M41" s="3">
        <v>1</v>
      </c>
      <c r="N41" s="3">
        <v>4.6426999999999898</v>
      </c>
      <c r="O41" s="3">
        <v>5</v>
      </c>
      <c r="P41" s="3" t="s">
        <v>16</v>
      </c>
      <c r="Q41" s="3">
        <v>40606</v>
      </c>
      <c r="T41">
        <f t="shared" si="0"/>
        <v>1.8159419999999898E-2</v>
      </c>
      <c r="V41" t="str">
        <f t="shared" si="1"/>
        <v/>
      </c>
      <c r="X41">
        <f t="shared" si="2"/>
        <v>4.6426999999999898</v>
      </c>
      <c r="Z41" t="str">
        <f t="shared" si="3"/>
        <v/>
      </c>
      <c r="AB41">
        <f t="shared" si="4"/>
        <v>6.8331799999998798E-3</v>
      </c>
    </row>
    <row r="42" spans="1:28" x14ac:dyDescent="0.2">
      <c r="A42" s="2">
        <v>0</v>
      </c>
      <c r="B42" s="3">
        <v>0.1040401</v>
      </c>
      <c r="C42" s="3">
        <v>0.42181840999999998</v>
      </c>
      <c r="D42" s="3">
        <v>0.10851325000000001</v>
      </c>
      <c r="E42" s="3">
        <v>0.92118588999999995</v>
      </c>
      <c r="F42" s="3">
        <v>8.0935220000000002E-2</v>
      </c>
      <c r="G42" s="3">
        <v>0.10544452999999999</v>
      </c>
      <c r="H42" s="3">
        <v>-1.4044299999999899E-3</v>
      </c>
      <c r="I42" s="3">
        <v>-2.4509309999999899E-2</v>
      </c>
      <c r="J42" s="3">
        <v>1.4044299999999899E-3</v>
      </c>
      <c r="K42" s="3">
        <v>2.4509309999999899E-2</v>
      </c>
      <c r="L42" s="3">
        <v>3.06872000000001E-3</v>
      </c>
      <c r="M42" s="3">
        <v>1</v>
      </c>
      <c r="N42" s="3">
        <v>3.5542199999999999</v>
      </c>
      <c r="O42" s="3">
        <v>5</v>
      </c>
      <c r="P42" s="3" t="s">
        <v>16</v>
      </c>
      <c r="Q42" s="3">
        <v>2961</v>
      </c>
      <c r="T42">
        <f t="shared" si="0"/>
        <v>1.4044299999999899E-3</v>
      </c>
      <c r="V42" t="str">
        <f t="shared" si="1"/>
        <v/>
      </c>
      <c r="X42">
        <f t="shared" si="2"/>
        <v>3.5542199999999999</v>
      </c>
      <c r="Z42" t="str">
        <f t="shared" si="3"/>
        <v/>
      </c>
      <c r="AB42">
        <f t="shared" si="4"/>
        <v>2.4509309999999899E-2</v>
      </c>
    </row>
    <row r="43" spans="1:28" x14ac:dyDescent="0.2">
      <c r="A43" s="2">
        <v>8</v>
      </c>
      <c r="B43" s="3">
        <v>0.50995225</v>
      </c>
      <c r="C43" s="3">
        <v>0.40058433999999998</v>
      </c>
      <c r="D43" s="3">
        <v>0.49746120999999899</v>
      </c>
      <c r="E43" s="3">
        <v>1.8682064</v>
      </c>
      <c r="F43" s="3">
        <v>0.165384</v>
      </c>
      <c r="G43" s="3">
        <v>0.13469249</v>
      </c>
      <c r="H43" s="3">
        <v>0.37525976</v>
      </c>
      <c r="I43" s="3">
        <v>3.0691510000000002E-2</v>
      </c>
      <c r="J43" s="3">
        <v>0.37525976</v>
      </c>
      <c r="K43" s="3">
        <v>3.0691510000000002E-2</v>
      </c>
      <c r="L43" s="3">
        <v>0.36276871999999899</v>
      </c>
      <c r="M43" s="3">
        <v>1</v>
      </c>
      <c r="N43" s="3">
        <v>1.4688000000000101</v>
      </c>
      <c r="O43" s="3">
        <v>5</v>
      </c>
      <c r="P43" s="3" t="s">
        <v>17</v>
      </c>
      <c r="Q43" s="3">
        <v>11794</v>
      </c>
      <c r="T43" t="str">
        <f t="shared" si="0"/>
        <v/>
      </c>
      <c r="V43">
        <f t="shared" si="1"/>
        <v>0.37525976</v>
      </c>
      <c r="X43" t="str">
        <f t="shared" si="2"/>
        <v/>
      </c>
      <c r="Z43">
        <f t="shared" si="3"/>
        <v>1.4688000000000101</v>
      </c>
      <c r="AB43" t="str">
        <f t="shared" si="4"/>
        <v/>
      </c>
    </row>
    <row r="44" spans="1:28" x14ac:dyDescent="0.2">
      <c r="A44" s="2">
        <v>10</v>
      </c>
      <c r="B44" s="3">
        <v>8.6283719999999994E-2</v>
      </c>
      <c r="C44" s="3">
        <v>0.68827204999999902</v>
      </c>
      <c r="D44" s="3">
        <v>9.4785439999999999E-2</v>
      </c>
      <c r="E44" s="3">
        <v>0.16364401000000001</v>
      </c>
      <c r="F44" s="3">
        <v>8.6283719999999994E-2</v>
      </c>
      <c r="G44" s="3">
        <v>8.3812499999999998E-2</v>
      </c>
      <c r="H44" s="3">
        <v>2.4712200000000101E-3</v>
      </c>
      <c r="I44" s="3">
        <v>2.4712200000000101E-3</v>
      </c>
      <c r="J44" s="3">
        <v>2.4712200000000101E-3</v>
      </c>
      <c r="K44" s="3">
        <v>2.4712200000000101E-3</v>
      </c>
      <c r="L44" s="3">
        <v>1.097294E-2</v>
      </c>
      <c r="M44" s="3">
        <v>1</v>
      </c>
      <c r="N44" s="3">
        <v>10.437399999999901</v>
      </c>
      <c r="O44" s="3">
        <v>5</v>
      </c>
      <c r="P44" s="3" t="s">
        <v>16</v>
      </c>
      <c r="Q44" s="3">
        <v>13769</v>
      </c>
      <c r="T44">
        <f t="shared" si="0"/>
        <v>2.4712200000000101E-3</v>
      </c>
      <c r="V44" t="str">
        <f t="shared" si="1"/>
        <v/>
      </c>
      <c r="X44">
        <f t="shared" si="2"/>
        <v>10.437399999999901</v>
      </c>
      <c r="Z44" t="str">
        <f t="shared" si="3"/>
        <v/>
      </c>
      <c r="AB44">
        <f t="shared" si="4"/>
        <v>2.4712200000000101E-3</v>
      </c>
    </row>
    <row r="45" spans="1:28" x14ac:dyDescent="0.2">
      <c r="A45" s="2">
        <v>17</v>
      </c>
      <c r="B45" s="3">
        <v>0.81934945000000003</v>
      </c>
      <c r="C45" s="3">
        <v>1.4666373799999901</v>
      </c>
      <c r="D45" s="3">
        <v>0.86266852999999999</v>
      </c>
      <c r="E45" s="3">
        <v>2.4946590500000001</v>
      </c>
      <c r="F45" s="3">
        <v>0.80791928999999996</v>
      </c>
      <c r="G45" s="3">
        <v>0.80225329999999995</v>
      </c>
      <c r="H45" s="3">
        <v>1.70961499999999E-2</v>
      </c>
      <c r="I45" s="3">
        <v>5.6659900000000096E-3</v>
      </c>
      <c r="J45" s="3">
        <v>1.70961499999999E-2</v>
      </c>
      <c r="K45" s="3">
        <v>5.6659900000000096E-3</v>
      </c>
      <c r="L45" s="3">
        <v>6.0415229999999903E-2</v>
      </c>
      <c r="M45" s="3">
        <v>1</v>
      </c>
      <c r="N45" s="3">
        <v>5.2147999999999604</v>
      </c>
      <c r="O45" s="3">
        <v>5</v>
      </c>
      <c r="P45" s="3" t="s">
        <v>16</v>
      </c>
      <c r="Q45" s="3">
        <v>21509</v>
      </c>
      <c r="T45">
        <f t="shared" si="0"/>
        <v>1.70961499999999E-2</v>
      </c>
      <c r="V45" t="str">
        <f t="shared" si="1"/>
        <v/>
      </c>
      <c r="X45">
        <f t="shared" si="2"/>
        <v>5.2147999999999604</v>
      </c>
      <c r="Z45" t="str">
        <f t="shared" si="3"/>
        <v/>
      </c>
      <c r="AB45">
        <f t="shared" si="4"/>
        <v>5.6659900000000096E-3</v>
      </c>
    </row>
    <row r="46" spans="1:28" x14ac:dyDescent="0.2">
      <c r="A46" s="2">
        <v>22</v>
      </c>
      <c r="B46" s="3">
        <v>0.52462576999999999</v>
      </c>
      <c r="C46" s="3">
        <v>4.6027059999999897E-2</v>
      </c>
      <c r="D46" s="3">
        <v>0.48805177</v>
      </c>
      <c r="E46" s="3">
        <v>0.31439304000000001</v>
      </c>
      <c r="F46" s="3">
        <v>2.1805872800000001</v>
      </c>
      <c r="G46" s="3">
        <v>2.1671632999999999</v>
      </c>
      <c r="H46" s="3">
        <v>-1.64253753</v>
      </c>
      <c r="I46" s="3">
        <v>1.34239799999997E-2</v>
      </c>
      <c r="J46" s="3">
        <v>1.64253753</v>
      </c>
      <c r="K46" s="3">
        <v>1.34239799999997E-2</v>
      </c>
      <c r="L46" s="3">
        <v>1.6791115299999999</v>
      </c>
      <c r="M46" s="3">
        <v>0.57060589391715999</v>
      </c>
      <c r="N46" s="3">
        <v>1.5067999999999899</v>
      </c>
      <c r="O46" s="3">
        <v>5</v>
      </c>
      <c r="P46" s="3" t="s">
        <v>17</v>
      </c>
      <c r="Q46" s="3">
        <v>25831</v>
      </c>
      <c r="T46" t="str">
        <f t="shared" si="0"/>
        <v/>
      </c>
      <c r="V46">
        <f t="shared" si="1"/>
        <v>1.64253753</v>
      </c>
      <c r="X46" t="str">
        <f t="shared" si="2"/>
        <v/>
      </c>
      <c r="Z46" t="str">
        <f t="shared" si="3"/>
        <v/>
      </c>
      <c r="AB46" t="str">
        <f t="shared" si="4"/>
        <v/>
      </c>
    </row>
    <row r="47" spans="1:28" x14ac:dyDescent="0.2">
      <c r="A47" s="2">
        <v>29</v>
      </c>
      <c r="B47" s="3">
        <v>1.2843441</v>
      </c>
      <c r="C47" s="3">
        <v>0.410057</v>
      </c>
      <c r="D47" s="3">
        <v>1.2583840900000001</v>
      </c>
      <c r="E47" s="3">
        <v>0.24407444</v>
      </c>
      <c r="F47" s="3">
        <v>0.94763425000000001</v>
      </c>
      <c r="G47" s="3">
        <v>0.80214836</v>
      </c>
      <c r="H47" s="3">
        <v>0.48219573999999998</v>
      </c>
      <c r="I47" s="3">
        <v>0.14548589000000001</v>
      </c>
      <c r="J47" s="3">
        <v>0.48219573999999998</v>
      </c>
      <c r="K47" s="3">
        <v>0.14548589000000001</v>
      </c>
      <c r="L47" s="3">
        <v>0.45623573000000001</v>
      </c>
      <c r="M47" s="3">
        <v>1</v>
      </c>
      <c r="N47" s="3">
        <v>3.1758999999999502</v>
      </c>
      <c r="O47" s="3">
        <v>5</v>
      </c>
      <c r="P47" s="3" t="s">
        <v>17</v>
      </c>
      <c r="Q47" s="3">
        <v>32599</v>
      </c>
      <c r="T47" t="str">
        <f t="shared" si="0"/>
        <v/>
      </c>
      <c r="V47">
        <f t="shared" si="1"/>
        <v>0.48219573999999998</v>
      </c>
      <c r="X47" t="str">
        <f t="shared" si="2"/>
        <v/>
      </c>
      <c r="Z47">
        <f t="shared" si="3"/>
        <v>3.1758999999999502</v>
      </c>
      <c r="AB47" t="str">
        <f t="shared" si="4"/>
        <v/>
      </c>
    </row>
    <row r="48" spans="1:28" x14ac:dyDescent="0.2">
      <c r="A48" s="2">
        <v>34</v>
      </c>
      <c r="B48" s="3">
        <v>0.31701363999999899</v>
      </c>
      <c r="C48" s="3">
        <v>3.6141299999999901E-3</v>
      </c>
      <c r="D48" s="3">
        <v>0.28745429</v>
      </c>
      <c r="E48" s="3">
        <v>0.25771719999999898</v>
      </c>
      <c r="F48" s="3">
        <v>0.32038696999999999</v>
      </c>
      <c r="G48" s="3">
        <v>0.32588403999999999</v>
      </c>
      <c r="H48" s="3">
        <v>-8.8704000000001098E-3</v>
      </c>
      <c r="I48" s="3">
        <v>-5.4970699999999902E-3</v>
      </c>
      <c r="J48" s="3">
        <v>8.8704000000001098E-3</v>
      </c>
      <c r="K48" s="3">
        <v>5.4970699999999902E-3</v>
      </c>
      <c r="L48" s="3">
        <v>3.8429749999999999E-2</v>
      </c>
      <c r="M48" s="3">
        <v>1</v>
      </c>
      <c r="N48" s="3">
        <v>4.6903999999999497</v>
      </c>
      <c r="O48" s="3">
        <v>5</v>
      </c>
      <c r="P48" s="3" t="s">
        <v>16</v>
      </c>
      <c r="Q48" s="3">
        <v>35629</v>
      </c>
      <c r="T48">
        <f t="shared" si="0"/>
        <v>8.8704000000001098E-3</v>
      </c>
      <c r="V48" t="str">
        <f t="shared" si="1"/>
        <v/>
      </c>
      <c r="X48">
        <f t="shared" si="2"/>
        <v>4.6903999999999497</v>
      </c>
      <c r="Z48" t="str">
        <f t="shared" si="3"/>
        <v/>
      </c>
      <c r="AB48">
        <f t="shared" si="4"/>
        <v>5.4970699999999902E-3</v>
      </c>
    </row>
    <row r="49" spans="1:28" x14ac:dyDescent="0.2">
      <c r="A49" s="2">
        <v>39</v>
      </c>
      <c r="B49" s="3">
        <v>0.43506872999999902</v>
      </c>
      <c r="C49" s="3">
        <v>1.16185381</v>
      </c>
      <c r="D49" s="3">
        <v>0.46993699999999899</v>
      </c>
      <c r="E49" s="3">
        <v>0.90255504999999903</v>
      </c>
      <c r="F49" s="3">
        <v>0.430684339999999</v>
      </c>
      <c r="G49" s="3">
        <v>0.42645124000000001</v>
      </c>
      <c r="H49" s="3">
        <v>8.6174899999998892E-3</v>
      </c>
      <c r="I49" s="3">
        <v>4.2330999999999298E-3</v>
      </c>
      <c r="J49" s="3">
        <v>8.6174899999998892E-3</v>
      </c>
      <c r="K49" s="3">
        <v>4.2330999999999298E-3</v>
      </c>
      <c r="L49" s="3">
        <v>4.3485759999999901E-2</v>
      </c>
      <c r="M49" s="3">
        <v>1</v>
      </c>
      <c r="N49" s="3">
        <v>10.1449</v>
      </c>
      <c r="O49" s="3">
        <v>5</v>
      </c>
      <c r="P49" s="3" t="s">
        <v>16</v>
      </c>
      <c r="Q49" s="3">
        <v>38480</v>
      </c>
      <c r="T49">
        <f t="shared" si="0"/>
        <v>8.6174899999998892E-3</v>
      </c>
      <c r="V49" t="str">
        <f t="shared" si="1"/>
        <v/>
      </c>
      <c r="X49">
        <f t="shared" si="2"/>
        <v>10.1449</v>
      </c>
      <c r="Z49" t="str">
        <f t="shared" si="3"/>
        <v/>
      </c>
      <c r="AB49">
        <f t="shared" si="4"/>
        <v>4.2330999999999298E-3</v>
      </c>
    </row>
    <row r="50" spans="1:28" x14ac:dyDescent="0.2">
      <c r="A50" s="2">
        <v>43</v>
      </c>
      <c r="B50" s="3">
        <v>1.2881448200000001</v>
      </c>
      <c r="C50" s="3">
        <v>0.61065744999999905</v>
      </c>
      <c r="D50" s="3">
        <v>1.2607572499999999</v>
      </c>
      <c r="E50" s="3">
        <v>1.6265854799999999</v>
      </c>
      <c r="F50" s="3">
        <v>0.42840944999999903</v>
      </c>
      <c r="G50" s="3">
        <v>0.28848033000000001</v>
      </c>
      <c r="H50" s="3">
        <v>0.99966449000000002</v>
      </c>
      <c r="I50" s="3">
        <v>0.13992911999999899</v>
      </c>
      <c r="J50" s="3">
        <v>0.99966449000000002</v>
      </c>
      <c r="K50" s="3">
        <v>0.13992911999999899</v>
      </c>
      <c r="L50" s="3">
        <v>0.97227691999999899</v>
      </c>
      <c r="M50" s="3">
        <v>1</v>
      </c>
      <c r="N50" s="3">
        <v>2.87919999999996</v>
      </c>
      <c r="O50" s="3">
        <v>5</v>
      </c>
      <c r="P50" s="3" t="s">
        <v>17</v>
      </c>
      <c r="Q50" s="3">
        <v>41254</v>
      </c>
      <c r="T50" t="str">
        <f t="shared" si="0"/>
        <v/>
      </c>
      <c r="V50">
        <f t="shared" si="1"/>
        <v>0.99966449000000002</v>
      </c>
      <c r="X50" t="str">
        <f t="shared" si="2"/>
        <v/>
      </c>
      <c r="Z50">
        <f t="shared" si="3"/>
        <v>2.87919999999996</v>
      </c>
      <c r="AB50" t="str">
        <f t="shared" si="4"/>
        <v/>
      </c>
    </row>
    <row r="51" spans="1:28" x14ac:dyDescent="0.2">
      <c r="A51" s="2">
        <v>48</v>
      </c>
      <c r="B51" s="3">
        <v>1.0684470800000001</v>
      </c>
      <c r="C51" s="3">
        <v>1.68100304</v>
      </c>
      <c r="D51" s="3">
        <v>1.0807423700000001</v>
      </c>
      <c r="E51" s="3">
        <v>0.23050625</v>
      </c>
      <c r="F51" s="3">
        <v>0.90470196000000003</v>
      </c>
      <c r="G51" s="3">
        <v>0.83167064999999996</v>
      </c>
      <c r="H51" s="3">
        <v>0.23677643000000001</v>
      </c>
      <c r="I51" s="3">
        <v>7.3031310000000099E-2</v>
      </c>
      <c r="J51" s="3">
        <v>0.23677643000000001</v>
      </c>
      <c r="K51" s="3">
        <v>7.3031310000000099E-2</v>
      </c>
      <c r="L51" s="3">
        <v>0.24907172</v>
      </c>
      <c r="M51" s="3">
        <v>1</v>
      </c>
      <c r="N51" s="3">
        <v>1.7387999999999599</v>
      </c>
      <c r="O51" s="3">
        <v>5</v>
      </c>
      <c r="P51" s="3" t="s">
        <v>17</v>
      </c>
      <c r="Q51" s="3">
        <v>45201</v>
      </c>
      <c r="T51" t="str">
        <f t="shared" si="0"/>
        <v/>
      </c>
      <c r="V51">
        <f t="shared" si="1"/>
        <v>0.23677643000000001</v>
      </c>
      <c r="X51" t="str">
        <f t="shared" si="2"/>
        <v/>
      </c>
      <c r="Z51">
        <f t="shared" si="3"/>
        <v>1.7387999999999599</v>
      </c>
      <c r="AB51" t="str">
        <f t="shared" si="4"/>
        <v/>
      </c>
    </row>
    <row r="52" spans="1:28" x14ac:dyDescent="0.2">
      <c r="A52" s="2">
        <v>3</v>
      </c>
      <c r="B52" s="3">
        <v>6.4485440000000005E-2</v>
      </c>
      <c r="C52" s="3">
        <v>0.489237799999999</v>
      </c>
      <c r="D52" s="3">
        <v>8.0747929999999996E-2</v>
      </c>
      <c r="E52" s="3">
        <v>0.87449876999999998</v>
      </c>
      <c r="F52" s="3">
        <v>6.4485440000000005E-2</v>
      </c>
      <c r="G52" s="3">
        <v>6.1763649999999899E-2</v>
      </c>
      <c r="H52" s="3">
        <v>2.72179E-3</v>
      </c>
      <c r="I52" s="3">
        <v>2.72179E-3</v>
      </c>
      <c r="J52" s="3">
        <v>2.72179E-3</v>
      </c>
      <c r="K52" s="3">
        <v>2.72179E-3</v>
      </c>
      <c r="L52" s="3">
        <v>1.8984279999999999E-2</v>
      </c>
      <c r="M52" s="3">
        <v>1</v>
      </c>
      <c r="N52" s="3">
        <v>8.6828199999999995</v>
      </c>
      <c r="O52" s="3">
        <v>5</v>
      </c>
      <c r="P52" s="3" t="s">
        <v>16</v>
      </c>
      <c r="Q52" s="3">
        <v>6036</v>
      </c>
      <c r="T52">
        <f t="shared" si="0"/>
        <v>2.72179E-3</v>
      </c>
      <c r="V52" t="str">
        <f t="shared" si="1"/>
        <v/>
      </c>
      <c r="X52">
        <f t="shared" si="2"/>
        <v>8.6828199999999995</v>
      </c>
      <c r="Z52" t="str">
        <f t="shared" si="3"/>
        <v/>
      </c>
      <c r="AB52">
        <f t="shared" si="4"/>
        <v>2.72179E-3</v>
      </c>
    </row>
    <row r="53" spans="1:28" x14ac:dyDescent="0.2">
      <c r="A53" s="2">
        <v>9</v>
      </c>
      <c r="B53" s="3">
        <v>1.73500794</v>
      </c>
      <c r="C53" s="3">
        <v>0.59100746000000004</v>
      </c>
      <c r="D53" s="3">
        <v>1.6614186099999999</v>
      </c>
      <c r="E53" s="3">
        <v>1.3603225699999899</v>
      </c>
      <c r="F53" s="3">
        <v>1.72241161</v>
      </c>
      <c r="G53" s="3">
        <v>1.70231825</v>
      </c>
      <c r="H53" s="3">
        <v>3.2689689999999903E-2</v>
      </c>
      <c r="I53" s="3">
        <v>2.00933599999999E-2</v>
      </c>
      <c r="J53" s="3">
        <v>3.2689689999999903E-2</v>
      </c>
      <c r="K53" s="3">
        <v>2.00933599999999E-2</v>
      </c>
      <c r="L53" s="3">
        <v>4.0899640000000098E-2</v>
      </c>
      <c r="M53" s="3">
        <v>1</v>
      </c>
      <c r="N53" s="3">
        <v>5.1777000000000104</v>
      </c>
      <c r="O53" s="3">
        <v>5</v>
      </c>
      <c r="P53" s="3" t="s">
        <v>16</v>
      </c>
      <c r="Q53" s="3">
        <v>12282</v>
      </c>
      <c r="T53">
        <f t="shared" si="0"/>
        <v>3.2689689999999903E-2</v>
      </c>
      <c r="V53" t="str">
        <f t="shared" si="1"/>
        <v/>
      </c>
      <c r="X53">
        <f t="shared" si="2"/>
        <v>5.1777000000000104</v>
      </c>
      <c r="Z53" t="str">
        <f t="shared" si="3"/>
        <v/>
      </c>
      <c r="AB53">
        <f t="shared" si="4"/>
        <v>2.00933599999999E-2</v>
      </c>
    </row>
    <row r="54" spans="1:28" x14ac:dyDescent="0.2">
      <c r="A54" s="2">
        <v>12</v>
      </c>
      <c r="B54" s="3">
        <v>0.85124259999999996</v>
      </c>
      <c r="C54" s="3">
        <v>0.47668640000000001</v>
      </c>
      <c r="D54" s="3">
        <v>0.79445436999999997</v>
      </c>
      <c r="E54" s="3">
        <v>2.4139414099999899</v>
      </c>
      <c r="F54" s="3">
        <v>0.79562564999999996</v>
      </c>
      <c r="G54" s="3">
        <v>0.75052209999999997</v>
      </c>
      <c r="H54" s="3">
        <v>0.10072049999999901</v>
      </c>
      <c r="I54" s="3">
        <v>4.5103550000000103E-2</v>
      </c>
      <c r="J54" s="3">
        <v>0.10072049999999901</v>
      </c>
      <c r="K54" s="3">
        <v>4.5103550000000103E-2</v>
      </c>
      <c r="L54" s="3">
        <v>4.3932269999999898E-2</v>
      </c>
      <c r="M54" s="3">
        <v>1</v>
      </c>
      <c r="N54" s="3">
        <v>4.93710000000004</v>
      </c>
      <c r="O54" s="3">
        <v>5</v>
      </c>
      <c r="P54" s="3" t="s">
        <v>17</v>
      </c>
      <c r="Q54" s="3">
        <v>15525</v>
      </c>
      <c r="T54" t="str">
        <f t="shared" si="0"/>
        <v/>
      </c>
      <c r="V54">
        <f t="shared" si="1"/>
        <v>0.10072049999999901</v>
      </c>
      <c r="X54" t="str">
        <f t="shared" si="2"/>
        <v/>
      </c>
      <c r="Z54">
        <f t="shared" si="3"/>
        <v>4.93710000000004</v>
      </c>
      <c r="AB54" t="str">
        <f t="shared" si="4"/>
        <v/>
      </c>
    </row>
    <row r="55" spans="1:28" x14ac:dyDescent="0.2">
      <c r="A55" s="2">
        <v>17</v>
      </c>
      <c r="B55" s="3">
        <v>1.2710408500000001</v>
      </c>
      <c r="C55" s="3">
        <v>1.9948945</v>
      </c>
      <c r="D55" s="3">
        <v>1.3042532</v>
      </c>
      <c r="E55" s="3">
        <v>1.2686798499999901</v>
      </c>
      <c r="F55" s="3">
        <v>1.2897634499999999</v>
      </c>
      <c r="G55" s="3">
        <v>1.3113602</v>
      </c>
      <c r="H55" s="3">
        <v>-4.0319349999999997E-2</v>
      </c>
      <c r="I55" s="3">
        <v>-2.1596750000000001E-2</v>
      </c>
      <c r="J55" s="3">
        <v>4.0319349999999997E-2</v>
      </c>
      <c r="K55" s="3">
        <v>2.1596750000000001E-2</v>
      </c>
      <c r="L55" s="3">
        <v>7.1070000000001904E-3</v>
      </c>
      <c r="M55" s="3">
        <v>1</v>
      </c>
      <c r="N55" s="3">
        <v>8.7394999999999605</v>
      </c>
      <c r="O55" s="3">
        <v>5</v>
      </c>
      <c r="P55" s="3" t="s">
        <v>16</v>
      </c>
      <c r="Q55" s="3">
        <v>19977</v>
      </c>
      <c r="T55">
        <f t="shared" si="0"/>
        <v>4.0319349999999997E-2</v>
      </c>
      <c r="V55" t="str">
        <f t="shared" si="1"/>
        <v/>
      </c>
      <c r="X55">
        <f t="shared" si="2"/>
        <v>8.7394999999999605</v>
      </c>
      <c r="Z55" t="str">
        <f t="shared" si="3"/>
        <v/>
      </c>
      <c r="AB55">
        <f t="shared" si="4"/>
        <v>2.1596750000000001E-2</v>
      </c>
    </row>
    <row r="56" spans="1:28" x14ac:dyDescent="0.2">
      <c r="A56" s="2">
        <v>23</v>
      </c>
      <c r="B56" s="3">
        <v>1.7999571399999901</v>
      </c>
      <c r="C56" s="3">
        <v>0.85488019999999998</v>
      </c>
      <c r="D56" s="3">
        <v>1.7295833599999999</v>
      </c>
      <c r="E56" s="3">
        <v>0.75694525000000001</v>
      </c>
      <c r="F56" s="3">
        <v>1.7833691299999901</v>
      </c>
      <c r="G56" s="3">
        <v>1.7662019599999901</v>
      </c>
      <c r="H56" s="3">
        <v>3.3755179999999899E-2</v>
      </c>
      <c r="I56" s="3">
        <v>1.7167169999999701E-2</v>
      </c>
      <c r="J56" s="3">
        <v>3.3755179999999899E-2</v>
      </c>
      <c r="K56" s="3">
        <v>1.7167169999999701E-2</v>
      </c>
      <c r="L56" s="3">
        <v>3.6618599999999897E-2</v>
      </c>
      <c r="M56" s="3">
        <v>1</v>
      </c>
      <c r="N56" s="3">
        <v>4.5113000000000003</v>
      </c>
      <c r="O56" s="3">
        <v>5</v>
      </c>
      <c r="P56" s="3" t="s">
        <v>16</v>
      </c>
      <c r="Q56" s="3">
        <v>25012</v>
      </c>
      <c r="T56">
        <f t="shared" si="0"/>
        <v>3.3755179999999899E-2</v>
      </c>
      <c r="V56" t="str">
        <f t="shared" si="1"/>
        <v/>
      </c>
      <c r="X56">
        <f t="shared" si="2"/>
        <v>4.5113000000000003</v>
      </c>
      <c r="Z56" t="str">
        <f t="shared" si="3"/>
        <v/>
      </c>
      <c r="AB56">
        <f t="shared" si="4"/>
        <v>1.7167169999999701E-2</v>
      </c>
    </row>
    <row r="57" spans="1:28" x14ac:dyDescent="0.2">
      <c r="A57" s="2">
        <v>26</v>
      </c>
      <c r="B57" s="3">
        <v>1.13628225999999</v>
      </c>
      <c r="C57" s="3">
        <v>1.7240856999999901</v>
      </c>
      <c r="D57" s="3">
        <v>1.167592</v>
      </c>
      <c r="E57" s="3">
        <v>1.1717654499999901</v>
      </c>
      <c r="F57" s="3">
        <v>1.1364347699999999</v>
      </c>
      <c r="G57" s="3">
        <v>1.1367866</v>
      </c>
      <c r="H57" s="3">
        <v>-5.04340000000436E-4</v>
      </c>
      <c r="I57" s="3">
        <v>-3.5183000000027498E-4</v>
      </c>
      <c r="J57" s="3">
        <v>5.04340000000436E-4</v>
      </c>
      <c r="K57" s="3">
        <v>3.5183000000027498E-4</v>
      </c>
      <c r="L57" s="3">
        <v>3.0805399999999698E-2</v>
      </c>
      <c r="M57" s="3">
        <v>1</v>
      </c>
      <c r="N57" s="3">
        <v>6.9078999999999802</v>
      </c>
      <c r="O57" s="3">
        <v>5</v>
      </c>
      <c r="P57" s="3" t="s">
        <v>16</v>
      </c>
      <c r="Q57" s="3">
        <v>27865</v>
      </c>
      <c r="T57">
        <f t="shared" si="0"/>
        <v>5.04340000000436E-4</v>
      </c>
      <c r="V57" t="str">
        <f t="shared" si="1"/>
        <v/>
      </c>
      <c r="X57">
        <f t="shared" si="2"/>
        <v>6.9078999999999802</v>
      </c>
      <c r="Z57" t="str">
        <f t="shared" si="3"/>
        <v/>
      </c>
      <c r="AB57">
        <f t="shared" si="4"/>
        <v>3.5183000000027498E-4</v>
      </c>
    </row>
    <row r="58" spans="1:28" x14ac:dyDescent="0.2">
      <c r="A58" s="2">
        <v>30</v>
      </c>
      <c r="B58" s="3">
        <v>1.0708851699999999</v>
      </c>
      <c r="C58" s="3">
        <v>1.4668843300000001</v>
      </c>
      <c r="D58" s="3">
        <v>1.10591365</v>
      </c>
      <c r="E58" s="3">
        <v>1.7916862899999999</v>
      </c>
      <c r="F58" s="3">
        <v>0.58605496999999995</v>
      </c>
      <c r="G58" s="3">
        <v>0.44109584999999901</v>
      </c>
      <c r="H58" s="3">
        <v>0.62978931999999999</v>
      </c>
      <c r="I58" s="3">
        <v>0.14495912</v>
      </c>
      <c r="J58" s="3">
        <v>0.62978931999999999</v>
      </c>
      <c r="K58" s="3">
        <v>0.14495912</v>
      </c>
      <c r="L58" s="3">
        <v>0.66481780000000001</v>
      </c>
      <c r="M58" s="3">
        <v>1</v>
      </c>
      <c r="N58" s="3">
        <v>1.93700000000001</v>
      </c>
      <c r="O58" s="3">
        <v>5</v>
      </c>
      <c r="P58" s="3" t="s">
        <v>17</v>
      </c>
      <c r="Q58" s="3">
        <v>31154</v>
      </c>
      <c r="T58" t="str">
        <f t="shared" si="0"/>
        <v/>
      </c>
      <c r="V58">
        <f t="shared" si="1"/>
        <v>0.62978931999999999</v>
      </c>
      <c r="X58" t="str">
        <f t="shared" si="2"/>
        <v/>
      </c>
      <c r="Z58">
        <f t="shared" si="3"/>
        <v>1.93700000000001</v>
      </c>
      <c r="AB58" t="str">
        <f t="shared" si="4"/>
        <v/>
      </c>
    </row>
    <row r="59" spans="1:28" x14ac:dyDescent="0.2">
      <c r="A59" s="2">
        <v>39</v>
      </c>
      <c r="B59" s="3">
        <v>1.5814260899999999</v>
      </c>
      <c r="C59" s="3">
        <v>0.68120650000000005</v>
      </c>
      <c r="D59" s="3">
        <v>1.53421804999999</v>
      </c>
      <c r="E59" s="3">
        <v>3.6486045699999998</v>
      </c>
      <c r="F59" s="3">
        <v>1.5508462599999999</v>
      </c>
      <c r="G59" s="3">
        <v>1.5204165299999901</v>
      </c>
      <c r="H59" s="3">
        <v>6.1009560000000199E-2</v>
      </c>
      <c r="I59" s="3">
        <v>3.0429729999999999E-2</v>
      </c>
      <c r="J59" s="3">
        <v>6.1009560000000199E-2</v>
      </c>
      <c r="K59" s="3">
        <v>3.0429729999999999E-2</v>
      </c>
      <c r="L59" s="3">
        <v>1.3801519999999901E-2</v>
      </c>
      <c r="M59" s="3">
        <v>1</v>
      </c>
      <c r="N59" s="3">
        <v>6.6556999999999098</v>
      </c>
      <c r="O59" s="3">
        <v>5</v>
      </c>
      <c r="P59" s="3" t="s">
        <v>16</v>
      </c>
      <c r="Q59" s="3">
        <v>38676</v>
      </c>
      <c r="T59">
        <f t="shared" si="0"/>
        <v>6.1009560000000199E-2</v>
      </c>
      <c r="V59" t="str">
        <f t="shared" si="1"/>
        <v/>
      </c>
      <c r="X59">
        <f t="shared" si="2"/>
        <v>6.6556999999999098</v>
      </c>
      <c r="Z59" t="str">
        <f t="shared" si="3"/>
        <v/>
      </c>
      <c r="AB59">
        <f t="shared" si="4"/>
        <v>3.0429729999999999E-2</v>
      </c>
    </row>
    <row r="60" spans="1:28" x14ac:dyDescent="0.2">
      <c r="A60" s="2">
        <v>44</v>
      </c>
      <c r="B60" s="3">
        <v>1.0770797799999901</v>
      </c>
      <c r="C60" s="3">
        <v>1.7739728499999901</v>
      </c>
      <c r="D60" s="3">
        <v>1.1213475399999999</v>
      </c>
      <c r="E60" s="3">
        <v>1.2551964499999999</v>
      </c>
      <c r="F60" s="3">
        <v>1.0728053799999999</v>
      </c>
      <c r="G60" s="3">
        <v>1.0692779399999901</v>
      </c>
      <c r="H60" s="3">
        <v>7.8018399999999401E-3</v>
      </c>
      <c r="I60" s="3">
        <v>3.5274400000000401E-3</v>
      </c>
      <c r="J60" s="3">
        <v>7.8018399999999401E-3</v>
      </c>
      <c r="K60" s="3">
        <v>3.5274400000000401E-3</v>
      </c>
      <c r="L60" s="3">
        <v>5.2069600000000001E-2</v>
      </c>
      <c r="M60" s="3">
        <v>1</v>
      </c>
      <c r="N60" s="3">
        <v>3.1543000000000299</v>
      </c>
      <c r="O60" s="3">
        <v>5</v>
      </c>
      <c r="P60" s="3" t="s">
        <v>16</v>
      </c>
      <c r="Q60" s="3">
        <v>43195</v>
      </c>
      <c r="T60">
        <f t="shared" si="0"/>
        <v>7.8018399999999401E-3</v>
      </c>
      <c r="V60" t="str">
        <f t="shared" si="1"/>
        <v/>
      </c>
      <c r="X60">
        <f t="shared" si="2"/>
        <v>3.1543000000000299</v>
      </c>
      <c r="Z60" t="str">
        <f t="shared" si="3"/>
        <v/>
      </c>
      <c r="AB60">
        <f t="shared" si="4"/>
        <v>3.5274400000000401E-3</v>
      </c>
    </row>
    <row r="61" spans="1:28" x14ac:dyDescent="0.2">
      <c r="A61" s="2">
        <v>48</v>
      </c>
      <c r="B61" s="3">
        <v>1.1211582499999999</v>
      </c>
      <c r="C61" s="3">
        <v>0.83942601999999999</v>
      </c>
      <c r="D61" s="3">
        <v>1.1424613299999999</v>
      </c>
      <c r="E61" s="3">
        <v>8.2879289999999994E-2</v>
      </c>
      <c r="F61" s="3">
        <v>0.91039212999999897</v>
      </c>
      <c r="G61" s="3">
        <v>0.83619113</v>
      </c>
      <c r="H61" s="3">
        <v>0.28496712000000002</v>
      </c>
      <c r="I61" s="3">
        <v>7.4200999999999795E-2</v>
      </c>
      <c r="J61" s="3">
        <v>0.28496712000000002</v>
      </c>
      <c r="K61" s="3">
        <v>7.4200999999999795E-2</v>
      </c>
      <c r="L61" s="3">
        <v>0.30627019999999899</v>
      </c>
      <c r="M61" s="3">
        <v>1</v>
      </c>
      <c r="N61" s="3">
        <v>1.71590000000003</v>
      </c>
      <c r="O61" s="3">
        <v>5</v>
      </c>
      <c r="P61" s="3" t="s">
        <v>17</v>
      </c>
      <c r="Q61" s="3">
        <v>47606</v>
      </c>
      <c r="T61" t="str">
        <f t="shared" si="0"/>
        <v/>
      </c>
      <c r="V61">
        <f t="shared" si="1"/>
        <v>0.28496712000000002</v>
      </c>
      <c r="X61" t="str">
        <f t="shared" si="2"/>
        <v/>
      </c>
      <c r="Z61">
        <f t="shared" si="3"/>
        <v>1.71590000000003</v>
      </c>
      <c r="AB61" t="str">
        <f t="shared" si="4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2020-02-27T08:42:02Z</dcterms:created>
  <dcterms:modified xsi:type="dcterms:W3CDTF">2020-02-28T11:51:56Z</dcterms:modified>
</cp:coreProperties>
</file>